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S:\CHILD CARE FINANCIAL ASSISTANCE\SharePoint Documents\"/>
    </mc:Choice>
  </mc:AlternateContent>
  <xr:revisionPtr revIDLastSave="0" documentId="8_{B3A9ED32-85FD-4973-ADC2-DC796F147348}" xr6:coauthVersionLast="47" xr6:coauthVersionMax="47" xr10:uidLastSave="{00000000-0000-0000-0000-000000000000}"/>
  <bookViews>
    <workbookView xWindow="-108" yWindow="-108" windowWidth="23256" windowHeight="12456" activeTab="5" xr2:uid="{CDE7525E-74DF-41EE-938A-706886321860}"/>
  </bookViews>
  <sheets>
    <sheet name="Instructions" sheetId="8" r:id="rId1"/>
    <sheet name="Schedule C" sheetId="2" r:id="rId2"/>
    <sheet name="Schedule F" sheetId="3" r:id="rId3"/>
    <sheet name="1065 Partnership" sheetId="1" r:id="rId4"/>
    <sheet name="1120 S Corp" sheetId="4" r:id="rId5"/>
    <sheet name="Statement of Self-Employment" sheetId="7" r:id="rId6"/>
  </sheets>
  <definedNames>
    <definedName name="_xlnm.Print_Area" localSheetId="3">'1065 Partnership'!$A$1:$J$28</definedName>
    <definedName name="_xlnm.Print_Area" localSheetId="1">'Schedule C'!$A$1:$J$23</definedName>
    <definedName name="_xlnm.Print_Area" localSheetId="2">'Schedule F'!$A$1:$J$23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7" l="1"/>
  <c r="I15" i="7"/>
  <c r="I10" i="7"/>
  <c r="I21" i="4"/>
  <c r="I15" i="4"/>
  <c r="I10" i="4"/>
  <c r="I21" i="1"/>
  <c r="I15" i="1"/>
  <c r="I10" i="1"/>
  <c r="I21" i="2"/>
  <c r="I15" i="2"/>
  <c r="I10" i="2"/>
  <c r="I18" i="4"/>
  <c r="I19" i="4" s="1"/>
  <c r="I20" i="4" s="1"/>
  <c r="I19" i="7"/>
  <c r="I18" i="7" l="1"/>
  <c r="I20" i="7" s="1"/>
  <c r="I21" i="7" s="1"/>
  <c r="I8" i="7"/>
  <c r="I13" i="7" s="1"/>
  <c r="I14" i="7" l="1"/>
  <c r="I8" i="1"/>
  <c r="I8" i="4"/>
  <c r="I13" i="2"/>
  <c r="I14" i="2" s="1"/>
  <c r="I18" i="2"/>
  <c r="I19" i="2" s="1"/>
  <c r="I20" i="2" s="1"/>
  <c r="I8" i="2"/>
  <c r="I9" i="2" s="1"/>
  <c r="I9" i="7" l="1"/>
  <c r="I18" i="3"/>
  <c r="I19" i="3" s="1"/>
  <c r="I20" i="3" s="1"/>
  <c r="I8" i="3"/>
  <c r="I13" i="3" s="1"/>
  <c r="I13" i="4" l="1"/>
  <c r="I14" i="4" s="1"/>
  <c r="I18" i="1"/>
  <c r="I19" i="1" s="1"/>
  <c r="I13" i="1"/>
  <c r="I14" i="1" s="1"/>
  <c r="I9" i="3"/>
  <c r="I14" i="3" l="1"/>
  <c r="I9" i="1"/>
  <c r="I9" i="4"/>
  <c r="I20"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<sst xmlns="http://schemas.openxmlformats.org/spreadsheetml/2006/main" count="258" uniqueCount="105">
  <si>
    <t>Required Forms</t>
  </si>
  <si>
    <t>Option 1: Gross Income</t>
  </si>
  <si>
    <t>Form 1040 Income Taxes</t>
  </si>
  <si>
    <t>Annual Business Income</t>
  </si>
  <si>
    <t>Click for Info</t>
  </si>
  <si>
    <t>Schedule 1</t>
  </si>
  <si>
    <t>Monthly Business Income</t>
  </si>
  <si>
    <t>Schedule C</t>
  </si>
  <si>
    <t>Calculated Weekly Hours</t>
  </si>
  <si>
    <t>Form 4562 (if there is Depreciation on Schedule C Line 13)</t>
  </si>
  <si>
    <t>Option 2: Half of Gross Income</t>
  </si>
  <si>
    <t>Form 1040  Schedule 1</t>
  </si>
  <si>
    <t xml:space="preserve">Enter Business Income from Line 3 </t>
  </si>
  <si>
    <t>Enter Gross Income from Line 7</t>
  </si>
  <si>
    <t>Option 3: Itemized Deductions</t>
  </si>
  <si>
    <t>Enter Depreciation from Line 13</t>
  </si>
  <si>
    <t>Countable Depreciation</t>
  </si>
  <si>
    <t>Enter Net Profit from Line 31</t>
  </si>
  <si>
    <t>Form 4562 (Section 179)</t>
  </si>
  <si>
    <t xml:space="preserve"> Enter Section 179 Expense from Line 12 </t>
  </si>
  <si>
    <t>Schedule F (Farming)</t>
  </si>
  <si>
    <t>See business plan</t>
  </si>
  <si>
    <t>Form 4562 (if there is depreciation on Schedule F Line 14)</t>
  </si>
  <si>
    <t>Enter Farm Income from Line 6</t>
  </si>
  <si>
    <t>Schedule F</t>
  </si>
  <si>
    <t>Enter Gross Income from Line 9</t>
  </si>
  <si>
    <t>Enter Depreciation from Line 14</t>
  </si>
  <si>
    <t>Enter Net Farm Profit from Line 34</t>
  </si>
  <si>
    <t>Self-Employment Worksheet - 1065 Partnership</t>
  </si>
  <si>
    <t>`</t>
  </si>
  <si>
    <t>Click for Help</t>
  </si>
  <si>
    <t>Form 1065</t>
  </si>
  <si>
    <t>Form K1</t>
  </si>
  <si>
    <t>Form 4562 if there is depreciation on Form 1065 Line 16C</t>
  </si>
  <si>
    <t>Enter Partnership Income from Line 5</t>
  </si>
  <si>
    <t>Enter Total Income from Line 8</t>
  </si>
  <si>
    <t>Enter Depreciation from Line 16c</t>
  </si>
  <si>
    <t>Schedule K1</t>
  </si>
  <si>
    <t>Enter Percentage Owned Line J</t>
  </si>
  <si>
    <t>Enter Guaranteed Payments to Partners from Line 4c</t>
  </si>
  <si>
    <t xml:space="preserve"> Enter Section 179 Expense  from Line 12 </t>
  </si>
  <si>
    <t>Self-Employment Worksheet - 1120S S Corp</t>
  </si>
  <si>
    <t>Form 1120S</t>
  </si>
  <si>
    <t>Form 4562 (if there is depreciation on Schedule C Line 13)</t>
  </si>
  <si>
    <t>Enter S Corporation Income from Line 5</t>
  </si>
  <si>
    <t xml:space="preserve"> </t>
  </si>
  <si>
    <t>Enter Total Income from Line 6</t>
  </si>
  <si>
    <t>Enter Compensation of Officers from Line 7</t>
  </si>
  <si>
    <t>Net Income + Officer Comp + Countable Depreciation</t>
  </si>
  <si>
    <t>Enter Ordinary Business Income from Line 22</t>
  </si>
  <si>
    <t>Enter Percentage Owned Line G</t>
  </si>
  <si>
    <t>Required Form is the Statement of Self-Employment</t>
  </si>
  <si>
    <t>From  Statement of Self-Employment Form</t>
  </si>
  <si>
    <t>Annual Net Business Income</t>
  </si>
  <si>
    <t>Monthly Income</t>
  </si>
  <si>
    <t>How to use the CCFAP Self-Employment Calculator</t>
  </si>
  <si>
    <t>1.</t>
  </si>
  <si>
    <t>2.</t>
  </si>
  <si>
    <t>3.</t>
  </si>
  <si>
    <t>This form is made to be used in a digital format. When used digitally, this form will automatically calculate sums for you when information is entered into the green squares. If you print out this form, it will not automatically calculate information for you.</t>
  </si>
  <si>
    <t xml:space="preserve">To begin, click on the tab below that matches the business type. </t>
  </si>
  <si>
    <t>Once the correct tab has been selected, enter all information requested in the green boxes.</t>
  </si>
  <si>
    <t>The orange boxes on the right will automatically calculate income and service need hours for each eligibility option. Please click on the yellow boxes for additional help.</t>
  </si>
  <si>
    <t>Service need hours will be determined from the Self-Employment Business Plan if:</t>
  </si>
  <si>
    <t>·</t>
  </si>
  <si>
    <t>The business is a start-up business and has been in operation for two years or less based on the business start date listed on the submitted business plan.</t>
  </si>
  <si>
    <t>A business meets the definition of a farm and is indicated to be a farm on the business plan, or</t>
  </si>
  <si>
    <t>A primary caretaker of a child adopted through the Vermont Family Services Division with an approved Adoption Agreement has a service need of self-employment.</t>
  </si>
  <si>
    <t>Self-employed applicant / caretaker name:</t>
  </si>
  <si>
    <t>Name of business:</t>
  </si>
  <si>
    <t>Tax year:</t>
  </si>
  <si>
    <t>Reminder:</t>
  </si>
  <si>
    <t>Self-Employment Worksheet - Statement of Self-Employment</t>
  </si>
  <si>
    <r>
      <t xml:space="preserve">Self-Employment Worksheet - Sole Proprietorship - Schedule C
</t>
    </r>
    <r>
      <rPr>
        <i/>
        <sz val="18"/>
        <color theme="1"/>
        <rFont val="Arial"/>
        <family val="2"/>
      </rPr>
      <t>If this is a Joint Venture by a married couple, then two Schedule Cs are needed</t>
    </r>
  </si>
  <si>
    <t>Self-Employment Worksheet - Sole Proprietorship -  Schedule F (Farming)</t>
  </si>
  <si>
    <t>Service need hours will be calculated automatically as a number. If the number is between 1 - 25 the applicant may be eligible for part-time care. If the number is between 26 - 50 the applicant may be eligible for full-time care.</t>
  </si>
  <si>
    <t>8.</t>
  </si>
  <si>
    <t>4.</t>
  </si>
  <si>
    <t>5.</t>
  </si>
  <si>
    <t>6.</t>
  </si>
  <si>
    <t>7.</t>
  </si>
  <si>
    <t>9.</t>
  </si>
  <si>
    <t>10.</t>
  </si>
  <si>
    <t>11.</t>
  </si>
  <si>
    <t>12.</t>
  </si>
  <si>
    <t>The option (1,2, or 3) that is most beneficial to the family will be used to determine program eligibility by the eligibility specialist.</t>
  </si>
  <si>
    <t>This form provides interactive support for eligibility specialists or CCFAP applicants who are self-employed. The formulas in this form are the same as the formulas listed in the CDD.1125 Self-Employment policy.</t>
  </si>
  <si>
    <t>This form is to be filled out for each self-employment business. If there are multiple businesses, final income and hours will be determined by the eligibility specialist through CDDIS.</t>
  </si>
  <si>
    <t>This form does not calculate the final eligibility for financial assistance. Please connect with your eligibility specialist for final CCFAP eligibility determination.</t>
  </si>
  <si>
    <t>If the business is a start-up business with taxes not yet available, or has approval for an exceptional year, the last tab for the Statement of Self-Employment may be used.</t>
  </si>
  <si>
    <r>
      <t xml:space="preserve">Enter </t>
    </r>
    <r>
      <rPr>
        <b/>
        <sz val="18"/>
        <color theme="1"/>
        <rFont val="Aptos Narrow"/>
        <family val="2"/>
        <scheme val="minor"/>
      </rPr>
      <t>Annual Gross Income</t>
    </r>
    <r>
      <rPr>
        <sz val="18"/>
        <color theme="1"/>
        <rFont val="Aptos Narrow"/>
        <family val="2"/>
        <scheme val="minor"/>
      </rPr>
      <t xml:space="preserve"> </t>
    </r>
  </si>
  <si>
    <t>(Yellow) A→</t>
  </si>
  <si>
    <r>
      <t xml:space="preserve">Enter </t>
    </r>
    <r>
      <rPr>
        <b/>
        <sz val="18"/>
        <color theme="1"/>
        <rFont val="Aptos Narrow"/>
        <family val="2"/>
        <scheme val="minor"/>
      </rPr>
      <t>Annual Depreciation</t>
    </r>
    <r>
      <rPr>
        <sz val="18"/>
        <color theme="1"/>
        <rFont val="Aptos Narrow"/>
        <family val="2"/>
        <scheme val="minor"/>
      </rPr>
      <t xml:space="preserve"> </t>
    </r>
  </si>
  <si>
    <t>(Yellow) B→</t>
  </si>
  <si>
    <t>(Yellow) C→</t>
  </si>
  <si>
    <r>
      <t>Enter</t>
    </r>
    <r>
      <rPr>
        <b/>
        <sz val="18"/>
        <color theme="1"/>
        <rFont val="Aptos Narrow"/>
        <family val="2"/>
        <scheme val="minor"/>
      </rPr>
      <t xml:space="preserve"> Annual Section 179 Expense</t>
    </r>
  </si>
  <si>
    <r>
      <t xml:space="preserve">Enter </t>
    </r>
    <r>
      <rPr>
        <b/>
        <sz val="18"/>
        <color theme="1"/>
        <rFont val="Aptos Narrow"/>
        <family val="2"/>
        <scheme val="minor"/>
      </rPr>
      <t>Countable Depreciation</t>
    </r>
    <r>
      <rPr>
        <sz val="18"/>
        <color theme="1"/>
        <rFont val="Aptos Narrow"/>
        <family val="2"/>
        <scheme val="minor"/>
      </rPr>
      <t xml:space="preserve"> </t>
    </r>
  </si>
  <si>
    <t>(Yellow) D→</t>
  </si>
  <si>
    <r>
      <t xml:space="preserve">Enter Annual </t>
    </r>
    <r>
      <rPr>
        <b/>
        <sz val="18"/>
        <color theme="1"/>
        <rFont val="Aptos Narrow"/>
        <family val="2"/>
        <scheme val="minor"/>
      </rPr>
      <t>Net Income</t>
    </r>
    <r>
      <rPr>
        <sz val="18"/>
        <color theme="1"/>
        <rFont val="Aptos Narrow"/>
        <family val="2"/>
        <scheme val="minor"/>
      </rPr>
      <t xml:space="preserve"> </t>
    </r>
  </si>
  <si>
    <t>(Yellow) F→</t>
  </si>
  <si>
    <t>If a service need is a child with special health needs, service need hours will be determined based on the child with special health needs policy. Self-employment income for the family will be calculated using this form.</t>
  </si>
  <si>
    <t>Rev.</t>
  </si>
  <si>
    <t>Total Net + Countable Depr</t>
  </si>
  <si>
    <t>Enter Ordinary Business Income (OBI)  from Line 23</t>
  </si>
  <si>
    <t>Countable Depr.+ Share of OBI + Share of Guaranteed Payment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</si>
</sst>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8" x14ac:knownFonts="1">
    <font>
      <sz val="11"/>
      <color theme="1"/>
      <name val="Aptos Narrow"/>
      <family val="2"/>
      <scheme val="minor"/>
    </font>
    <font>
      <sz val="11"/>
      <color theme="1"/>
      <name val="Aptos Narrow"/>
      <family val="2"/>
      <scheme val="minor"/>
    </font>
    <font>
      <b/>
      <sz val="16"/>
      <color theme="1"/>
      <name val="Aptos Narrow"/>
      <family val="2"/>
      <scheme val="minor"/>
    </font>
    <font>
      <sz val="18"/>
      <color theme="1"/>
      <name val="Aptos Narrow"/>
      <family val="2"/>
      <scheme val="minor"/>
    </font>
    <font>
      <b/>
      <sz val="18"/>
      <color theme="1"/>
      <name val="Aptos Narrow"/>
      <family val="2"/>
      <scheme val="minor"/>
    </font>
    <font>
      <sz val="18"/>
      <color rgb="FFFF0000"/>
      <name val="Aptos Narrow"/>
      <family val="2"/>
      <scheme val="minor"/>
    </font>
    <font>
      <sz val="16"/>
      <color theme="1"/>
      <name val="Aptos Narrow"/>
      <family val="2"/>
      <scheme val="minor"/>
    </font>
    <font>
      <sz val="12"/>
      <color theme="1"/>
      <name val="Arial"/>
      <family val="2"/>
    </font>
    <font>
      <b/>
      <sz val="16"/>
      <color theme="1"/>
      <name val="Arial"/>
      <family val="2"/>
    </font>
    <font>
      <sz val="12"/>
      <color theme="1"/>
      <name val="Symbol"/>
      <family val="1"/>
      <charset val="2"/>
    </font>
    <font>
      <sz val="18"/>
      <color rgb="FF000000"/>
      <name val="Aptos Narrow"/>
      <family val="2"/>
      <scheme val="minor"/>
    </font>
    <font>
      <b/>
      <sz val="12"/>
      <color theme="1"/>
      <name val="Arial"/>
      <family val="2"/>
    </font>
    <font>
      <sz val="12"/>
      <color theme="1"/>
      <name val="Aptos Narrow"/>
      <family val="2"/>
      <scheme val="minor"/>
    </font>
    <font>
      <sz val="18"/>
      <color theme="1"/>
      <name val="Arial"/>
      <family val="2"/>
    </font>
    <font>
      <i/>
      <sz val="18"/>
      <color theme="1"/>
      <name val="Arial"/>
      <family val="2"/>
    </font>
    <font>
      <sz val="12"/>
      <color rgb="FF000000"/>
      <name val="Arial"/>
      <family val="2"/>
    </font>
    <font>
      <sz val="14"/>
      <color theme="1"/>
      <name val="Arial"/>
      <family val="2"/>
    </font>
    <font>
      <sz val="12"/>
      <color theme="1"/>
      <name val="Arial"/>
    </font>
  </fonts>
  <fills count="9">
    <fill>
      <patternFill patternType="none"/>
    </fill>
    <fill>
      <patternFill patternType="gray125"/>
    </fill>
    <fill>
      <patternFill patternType="solid">
        <fgColor rgb="FFFFFFCC"/>
      </patternFill>
    </fill>
    <fill>
      <patternFill patternType="solid">
        <fgColor theme="5" tint="0.79998168889431442"/>
        <bgColor indexed="65"/>
      </patternFill>
    </fill>
    <fill>
      <patternFill patternType="solid">
        <fgColor theme="9" tint="0.79998168889431442"/>
        <bgColor indexed="65"/>
      </patternFill>
    </fill>
    <fill>
      <patternFill patternType="solid">
        <fgColor theme="3" tint="0.89999084444715716"/>
        <bgColor indexed="64"/>
      </patternFill>
    </fill>
    <fill>
      <patternFill patternType="solid">
        <fgColor theme="0"/>
        <bgColor indexed="64"/>
      </patternFill>
    </fill>
    <fill>
      <patternFill patternType="solid">
        <fgColor rgb="FFDAE9F8"/>
        <bgColor rgb="FF000000"/>
      </patternFill>
    </fill>
    <fill>
      <patternFill patternType="solid">
        <fgColor rgb="FFDAF2D0"/>
        <bgColor rgb="FF000000"/>
      </patternFill>
    </fill>
  </fills>
  <borders count="31">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n">
        <color rgb="FFB2B2B2"/>
      </left>
      <right style="thin">
        <color indexed="64"/>
      </right>
      <top style="thin">
        <color rgb="FFB2B2B2"/>
      </top>
      <bottom style="thin">
        <color rgb="FFB2B2B2"/>
      </bottom>
      <diagonal/>
    </border>
    <border>
      <left/>
      <right style="medium">
        <color indexed="64"/>
      </right>
      <top/>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thin">
        <color theme="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2" borderId="1" applyNumberFormat="0" applyFont="0" applyAlignment="0" applyProtection="0"/>
    <xf numFmtId="0" fontId="1" fillId="3" borderId="0" applyNumberFormat="0" applyBorder="0" applyAlignment="0" applyProtection="0"/>
    <xf numFmtId="0" fontId="1" fillId="4" borderId="0" applyNumberFormat="0" applyBorder="0" applyAlignment="0" applyProtection="0"/>
    <xf numFmtId="9" fontId="1" fillId="0" borderId="0" applyFont="0" applyFill="0" applyBorder="0" applyAlignment="0" applyProtection="0"/>
  </cellStyleXfs>
  <cellXfs count="145">
    <xf numFmtId="0" fontId="0" fillId="0" borderId="0" xfId="0"/>
    <xf numFmtId="0" fontId="2" fillId="0" borderId="0" xfId="0" applyFont="1" applyAlignment="1">
      <alignment horizontal="center" vertical="top"/>
    </xf>
    <xf numFmtId="0" fontId="2" fillId="0" borderId="0" xfId="0" applyFont="1" applyAlignment="1">
      <alignment horizontal="center"/>
    </xf>
    <xf numFmtId="0" fontId="2" fillId="0" borderId="0" xfId="0" applyFont="1" applyAlignment="1">
      <alignment horizontal="left"/>
    </xf>
    <xf numFmtId="0" fontId="4" fillId="0" borderId="0" xfId="0" applyFont="1" applyAlignment="1">
      <alignment horizontal="center"/>
    </xf>
    <xf numFmtId="0" fontId="4" fillId="5" borderId="4" xfId="0" applyFont="1" applyFill="1" applyBorder="1" applyAlignment="1">
      <alignment horizontal="left" vertical="center"/>
    </xf>
    <xf numFmtId="0" fontId="4" fillId="5" borderId="5" xfId="0" applyFont="1" applyFill="1" applyBorder="1" applyAlignment="1">
      <alignment horizontal="left" vertical="center"/>
    </xf>
    <xf numFmtId="0" fontId="4" fillId="5" borderId="6" xfId="0" applyFont="1" applyFill="1" applyBorder="1" applyAlignment="1">
      <alignment horizontal="left" vertical="center"/>
    </xf>
    <xf numFmtId="0" fontId="3" fillId="5" borderId="7" xfId="0" applyFont="1" applyFill="1" applyBorder="1" applyAlignment="1">
      <alignment horizontal="left"/>
    </xf>
    <xf numFmtId="0" fontId="3" fillId="2" borderId="2" xfId="1" applyFont="1" applyBorder="1" applyAlignment="1" applyProtection="1">
      <alignment horizontal="center" vertical="center"/>
    </xf>
    <xf numFmtId="3" fontId="3" fillId="3" borderId="2" xfId="2" applyNumberFormat="1" applyFont="1" applyBorder="1" applyProtection="1"/>
    <xf numFmtId="0" fontId="3" fillId="5" borderId="7" xfId="0" applyFont="1" applyFill="1" applyBorder="1" applyAlignment="1">
      <alignment horizontal="left" indent="4"/>
    </xf>
    <xf numFmtId="0" fontId="4" fillId="5" borderId="7" xfId="0" applyFont="1" applyFill="1" applyBorder="1"/>
    <xf numFmtId="0" fontId="3" fillId="2" borderId="1" xfId="1" applyFont="1" applyAlignment="1" applyProtection="1">
      <alignment horizontal="center" vertical="center"/>
    </xf>
    <xf numFmtId="0" fontId="3" fillId="5" borderId="9" xfId="0" applyFont="1" applyFill="1" applyBorder="1"/>
    <xf numFmtId="0" fontId="3" fillId="5" borderId="3" xfId="0" applyFont="1" applyFill="1" applyBorder="1"/>
    <xf numFmtId="0" fontId="3" fillId="5" borderId="10" xfId="0" applyFont="1" applyFill="1" applyBorder="1"/>
    <xf numFmtId="0" fontId="3" fillId="6" borderId="11" xfId="0" applyFont="1" applyFill="1" applyBorder="1"/>
    <xf numFmtId="0" fontId="5" fillId="0" borderId="0" xfId="0" applyFont="1"/>
    <xf numFmtId="0" fontId="3" fillId="6" borderId="0" xfId="0" applyFont="1" applyFill="1"/>
    <xf numFmtId="4" fontId="3" fillId="5" borderId="0" xfId="0" applyNumberFormat="1" applyFont="1" applyFill="1"/>
    <xf numFmtId="0" fontId="3" fillId="5" borderId="7" xfId="0" applyFont="1" applyFill="1" applyBorder="1" applyAlignment="1">
      <alignment vertical="center"/>
    </xf>
    <xf numFmtId="0" fontId="3" fillId="5" borderId="0" xfId="0" applyFont="1" applyFill="1" applyAlignment="1">
      <alignment vertical="center"/>
    </xf>
    <xf numFmtId="0" fontId="3" fillId="5" borderId="8" xfId="0" applyFont="1" applyFill="1" applyBorder="1" applyAlignment="1">
      <alignment vertical="center"/>
    </xf>
    <xf numFmtId="3" fontId="3" fillId="3" borderId="2" xfId="2" applyNumberFormat="1" applyFont="1" applyBorder="1" applyAlignment="1" applyProtection="1">
      <alignment horizontal="center" vertical="center"/>
    </xf>
    <xf numFmtId="3" fontId="3" fillId="3" borderId="2" xfId="2" applyNumberFormat="1" applyFont="1" applyBorder="1" applyAlignment="1" applyProtection="1">
      <alignment horizontal="right"/>
    </xf>
    <xf numFmtId="4" fontId="3" fillId="3" borderId="2" xfId="2" applyNumberFormat="1" applyFont="1" applyBorder="1" applyAlignment="1" applyProtection="1">
      <alignment horizontal="center"/>
    </xf>
    <xf numFmtId="0" fontId="3" fillId="2" borderId="17" xfId="1" applyFont="1" applyBorder="1" applyAlignment="1" applyProtection="1">
      <alignment horizontal="center" vertical="center" wrapText="1"/>
    </xf>
    <xf numFmtId="3" fontId="3" fillId="3" borderId="2" xfId="2" applyNumberFormat="1" applyFont="1" applyBorder="1" applyAlignment="1" applyProtection="1">
      <alignment wrapText="1"/>
    </xf>
    <xf numFmtId="0" fontId="3" fillId="2" borderId="2" xfId="1" applyFont="1" applyBorder="1" applyAlignment="1" applyProtection="1">
      <alignment horizontal="center" vertical="center" wrapText="1"/>
    </xf>
    <xf numFmtId="0" fontId="3" fillId="5" borderId="2" xfId="0" applyFont="1" applyFill="1" applyBorder="1" applyAlignment="1">
      <alignment horizontal="left" indent="1"/>
    </xf>
    <xf numFmtId="0" fontId="3" fillId="0" borderId="0" xfId="0" applyFont="1"/>
    <xf numFmtId="0" fontId="3" fillId="5" borderId="7" xfId="0" applyFont="1" applyFill="1" applyBorder="1"/>
    <xf numFmtId="0" fontId="3" fillId="5" borderId="0" xfId="0" applyFont="1" applyFill="1"/>
    <xf numFmtId="0" fontId="3" fillId="5" borderId="8" xfId="0" applyFont="1" applyFill="1" applyBorder="1"/>
    <xf numFmtId="0" fontId="7" fillId="0" borderId="0" xfId="0" applyFont="1"/>
    <xf numFmtId="0" fontId="10" fillId="7" borderId="2" xfId="0" applyFont="1" applyFill="1" applyBorder="1" applyAlignment="1">
      <alignment horizontal="right" vertical="center" wrapText="1"/>
    </xf>
    <xf numFmtId="0" fontId="10" fillId="7" borderId="2" xfId="0" applyFont="1" applyFill="1" applyBorder="1" applyAlignment="1">
      <alignment horizontal="right" vertical="center"/>
    </xf>
    <xf numFmtId="0" fontId="10" fillId="7" borderId="19" xfId="0" applyFont="1" applyFill="1" applyBorder="1" applyAlignment="1">
      <alignment horizontal="right" vertical="center"/>
    </xf>
    <xf numFmtId="0" fontId="3" fillId="6" borderId="23" xfId="0" applyFont="1" applyFill="1" applyBorder="1"/>
    <xf numFmtId="164" fontId="7" fillId="4" borderId="15" xfId="3" applyNumberFormat="1" applyFont="1" applyBorder="1" applyProtection="1">
      <protection locked="0"/>
    </xf>
    <xf numFmtId="0" fontId="17" fillId="0" borderId="0" xfId="0" applyFont="1"/>
    <xf numFmtId="49" fontId="7" fillId="0" borderId="0" xfId="0" applyNumberFormat="1" applyFont="1" applyAlignment="1">
      <alignment vertical="top"/>
    </xf>
    <xf numFmtId="165" fontId="7" fillId="4" borderId="15" xfId="3" applyNumberFormat="1" applyFont="1" applyBorder="1" applyProtection="1">
      <protection locked="0"/>
    </xf>
    <xf numFmtId="165" fontId="7" fillId="4" borderId="15" xfId="3" applyNumberFormat="1" applyFont="1" applyBorder="1" applyAlignment="1" applyProtection="1">
      <alignment vertical="top"/>
      <protection locked="0"/>
    </xf>
    <xf numFmtId="165" fontId="3" fillId="3" borderId="2" xfId="2" applyNumberFormat="1" applyFont="1" applyBorder="1" applyProtection="1"/>
    <xf numFmtId="165" fontId="7" fillId="4" borderId="16" xfId="3" applyNumberFormat="1" applyFont="1" applyBorder="1" applyProtection="1">
      <protection locked="0"/>
    </xf>
    <xf numFmtId="165" fontId="7" fillId="4" borderId="16" xfId="3" applyNumberFormat="1" applyFont="1" applyBorder="1" applyAlignment="1" applyProtection="1">
      <alignment vertical="top"/>
      <protection locked="0"/>
    </xf>
    <xf numFmtId="165" fontId="7" fillId="4" borderId="16" xfId="3" applyNumberFormat="1" applyFont="1" applyBorder="1" applyAlignment="1" applyProtection="1">
      <alignment vertical="center"/>
      <protection locked="0"/>
    </xf>
    <xf numFmtId="165" fontId="3" fillId="3" borderId="2" xfId="2" applyNumberFormat="1" applyFont="1" applyBorder="1" applyAlignment="1" applyProtection="1">
      <alignment vertical="center"/>
    </xf>
    <xf numFmtId="165" fontId="7" fillId="4" borderId="15" xfId="3" applyNumberFormat="1" applyFont="1" applyBorder="1" applyAlignment="1" applyProtection="1">
      <alignment wrapText="1"/>
      <protection locked="0"/>
    </xf>
    <xf numFmtId="165" fontId="3" fillId="3" borderId="2" xfId="2" applyNumberFormat="1" applyFont="1" applyBorder="1" applyAlignment="1" applyProtection="1">
      <alignment wrapText="1"/>
    </xf>
    <xf numFmtId="0" fontId="7" fillId="0" borderId="0" xfId="0" applyFont="1" applyAlignment="1">
      <alignment horizontal="left" wrapText="1"/>
    </xf>
    <xf numFmtId="0" fontId="3" fillId="5" borderId="7" xfId="0" applyFont="1" applyFill="1" applyBorder="1" applyAlignment="1">
      <alignment horizontal="left" wrapText="1"/>
    </xf>
    <xf numFmtId="0" fontId="3" fillId="5" borderId="0" xfId="0" applyFont="1" applyFill="1" applyAlignment="1">
      <alignment horizontal="left" wrapText="1"/>
    </xf>
    <xf numFmtId="0" fontId="3" fillId="5" borderId="8" xfId="0" applyFont="1" applyFill="1" applyBorder="1" applyAlignment="1">
      <alignment horizontal="left" wrapText="1"/>
    </xf>
    <xf numFmtId="0" fontId="7" fillId="0" borderId="0" xfId="0" applyFont="1" applyAlignment="1">
      <alignment horizontal="left" vertical="top" wrapText="1"/>
    </xf>
    <xf numFmtId="0" fontId="9" fillId="0" borderId="0" xfId="0" applyFont="1" applyAlignment="1">
      <alignment horizontal="right"/>
    </xf>
    <xf numFmtId="0" fontId="7" fillId="0" borderId="0" xfId="0" applyFont="1" applyAlignment="1">
      <alignment wrapText="1"/>
    </xf>
    <xf numFmtId="49" fontId="7" fillId="0" borderId="27" xfId="0" applyNumberFormat="1" applyFont="1" applyBorder="1" applyAlignment="1">
      <alignment vertical="top"/>
    </xf>
    <xf numFmtId="0" fontId="7" fillId="0" borderId="18" xfId="0" applyFont="1" applyBorder="1"/>
    <xf numFmtId="49" fontId="7" fillId="0" borderId="27" xfId="0" applyNumberFormat="1" applyFont="1" applyBorder="1" applyAlignment="1">
      <alignment horizontal="right" vertical="top"/>
    </xf>
    <xf numFmtId="0" fontId="7" fillId="0" borderId="18" xfId="0" applyFont="1" applyBorder="1" applyAlignment="1">
      <alignment horizontal="left" vertical="top" wrapText="1"/>
    </xf>
    <xf numFmtId="0" fontId="7" fillId="0" borderId="18" xfId="0" applyFont="1" applyBorder="1" applyAlignment="1">
      <alignment horizontal="left" wrapText="1"/>
    </xf>
    <xf numFmtId="0" fontId="7" fillId="0" borderId="18" xfId="0" applyFont="1" applyBorder="1" applyAlignment="1">
      <alignment wrapText="1"/>
    </xf>
    <xf numFmtId="49" fontId="7" fillId="0" borderId="28" xfId="0" applyNumberFormat="1" applyFont="1" applyBorder="1" applyAlignment="1">
      <alignment vertical="top"/>
    </xf>
    <xf numFmtId="0" fontId="7" fillId="0" borderId="29" xfId="0" applyFont="1" applyBorder="1"/>
    <xf numFmtId="0" fontId="7" fillId="0" borderId="30" xfId="0" applyFont="1" applyBorder="1"/>
    <xf numFmtId="0" fontId="3" fillId="5" borderId="12" xfId="0" applyFont="1" applyFill="1" applyBorder="1" applyAlignment="1">
      <alignment horizontal="left" indent="1"/>
    </xf>
    <xf numFmtId="0" fontId="3" fillId="5" borderId="14" xfId="0" applyFont="1" applyFill="1" applyBorder="1" applyAlignment="1">
      <alignment horizontal="left" indent="1"/>
    </xf>
    <xf numFmtId="4" fontId="3" fillId="0" borderId="0" xfId="0" applyNumberFormat="1" applyFont="1"/>
    <xf numFmtId="0" fontId="3" fillId="5" borderId="9" xfId="0" applyFont="1" applyFill="1" applyBorder="1" applyAlignment="1">
      <alignment horizontal="left" indent="4"/>
    </xf>
    <xf numFmtId="0" fontId="3" fillId="5" borderId="0" xfId="0" applyFont="1" applyFill="1" applyAlignment="1">
      <alignment horizontal="right"/>
    </xf>
    <xf numFmtId="0" fontId="3" fillId="5" borderId="0" xfId="0" applyFont="1" applyFill="1" applyAlignment="1">
      <alignment wrapText="1"/>
    </xf>
    <xf numFmtId="0" fontId="3" fillId="5" borderId="8" xfId="0" applyFont="1" applyFill="1" applyBorder="1" applyAlignment="1">
      <alignment wrapText="1"/>
    </xf>
    <xf numFmtId="0" fontId="3" fillId="0" borderId="0" xfId="0" applyFont="1" applyAlignment="1">
      <alignment wrapText="1"/>
    </xf>
    <xf numFmtId="0" fontId="3" fillId="5" borderId="18" xfId="0" applyFont="1" applyFill="1" applyBorder="1" applyAlignment="1">
      <alignment horizontal="right" wrapText="1"/>
    </xf>
    <xf numFmtId="0" fontId="3" fillId="5" borderId="7" xfId="0" applyFont="1" applyFill="1" applyBorder="1" applyAlignment="1">
      <alignment wrapText="1"/>
    </xf>
    <xf numFmtId="165" fontId="3" fillId="5" borderId="0" xfId="0" applyNumberFormat="1" applyFont="1" applyFill="1" applyAlignment="1">
      <alignment wrapText="1"/>
    </xf>
    <xf numFmtId="0" fontId="0" fillId="0" borderId="0" xfId="0" applyAlignment="1">
      <alignment wrapText="1"/>
    </xf>
    <xf numFmtId="0" fontId="3" fillId="5" borderId="9" xfId="0" applyFont="1" applyFill="1" applyBorder="1" applyAlignment="1">
      <alignment horizontal="left" wrapText="1"/>
    </xf>
    <xf numFmtId="0" fontId="3" fillId="5" borderId="3" xfId="0" applyFont="1" applyFill="1" applyBorder="1" applyAlignment="1">
      <alignment horizontal="left" wrapText="1"/>
    </xf>
    <xf numFmtId="0" fontId="3" fillId="5" borderId="10" xfId="0" applyFont="1" applyFill="1" applyBorder="1" applyAlignment="1">
      <alignment horizontal="left" wrapText="1"/>
    </xf>
    <xf numFmtId="0" fontId="11" fillId="0" borderId="0" xfId="0" applyFont="1" applyAlignment="1">
      <alignment horizontal="right"/>
    </xf>
    <xf numFmtId="0" fontId="12" fillId="0" borderId="0" xfId="0" applyFont="1"/>
    <xf numFmtId="14" fontId="7" fillId="0" borderId="0" xfId="0" applyNumberFormat="1" applyFont="1"/>
    <xf numFmtId="0" fontId="7" fillId="0" borderId="0" xfId="0" applyFont="1" applyAlignment="1">
      <alignment horizontal="right"/>
    </xf>
    <xf numFmtId="10" fontId="7" fillId="4" borderId="16" xfId="4" applyNumberFormat="1" applyFont="1" applyFill="1" applyBorder="1" applyProtection="1">
      <protection locked="0"/>
    </xf>
    <xf numFmtId="10" fontId="7" fillId="4" borderId="15" xfId="4" applyNumberFormat="1" applyFont="1" applyFill="1" applyBorder="1" applyProtection="1">
      <protection locked="0"/>
    </xf>
    <xf numFmtId="0" fontId="7" fillId="0" borderId="0" xfId="0" applyFont="1" applyAlignment="1">
      <alignment horizontal="left" vertical="top" wrapText="1"/>
    </xf>
    <xf numFmtId="0" fontId="7" fillId="0" borderId="18" xfId="0" applyFont="1" applyBorder="1" applyAlignment="1">
      <alignment horizontal="left" vertical="top" wrapText="1"/>
    </xf>
    <xf numFmtId="0" fontId="7" fillId="0" borderId="0" xfId="0" applyFont="1" applyAlignment="1">
      <alignment horizontal="center" wrapText="1"/>
    </xf>
    <xf numFmtId="0" fontId="7" fillId="0" borderId="18" xfId="0" applyFont="1" applyBorder="1" applyAlignment="1">
      <alignment horizontal="center" wrapText="1"/>
    </xf>
    <xf numFmtId="0" fontId="7" fillId="0" borderId="0" xfId="0" applyFont="1" applyAlignment="1">
      <alignment horizontal="left" wrapText="1"/>
    </xf>
    <xf numFmtId="0" fontId="8" fillId="0" borderId="24" xfId="0" applyFont="1" applyBorder="1" applyAlignment="1">
      <alignment horizontal="center"/>
    </xf>
    <xf numFmtId="0" fontId="8" fillId="0" borderId="25" xfId="0" applyFont="1" applyBorder="1" applyAlignment="1">
      <alignment horizontal="center"/>
    </xf>
    <xf numFmtId="0" fontId="8" fillId="0" borderId="26" xfId="0" applyFont="1" applyBorder="1" applyAlignment="1">
      <alignment horizontal="center"/>
    </xf>
    <xf numFmtId="0" fontId="8" fillId="0" borderId="27" xfId="0" applyFont="1" applyBorder="1" applyAlignment="1">
      <alignment horizontal="center"/>
    </xf>
    <xf numFmtId="0" fontId="8" fillId="0" borderId="0" xfId="0" applyFont="1" applyAlignment="1">
      <alignment horizontal="center"/>
    </xf>
    <xf numFmtId="0" fontId="8" fillId="0" borderId="18" xfId="0" applyFont="1" applyBorder="1" applyAlignment="1">
      <alignment horizontal="center"/>
    </xf>
    <xf numFmtId="0" fontId="7" fillId="0" borderId="18" xfId="0" applyFont="1" applyBorder="1" applyAlignment="1">
      <alignment horizontal="left" wrapText="1"/>
    </xf>
    <xf numFmtId="0" fontId="7" fillId="0" borderId="0" xfId="0" applyFont="1" applyAlignment="1">
      <alignment horizontal="left" vertical="top"/>
    </xf>
    <xf numFmtId="0" fontId="7" fillId="0" borderId="18" xfId="0" applyFont="1" applyBorder="1" applyAlignment="1">
      <alignment horizontal="left" vertical="top"/>
    </xf>
    <xf numFmtId="0" fontId="17" fillId="0" borderId="0" xfId="0" applyFont="1" applyAlignment="1">
      <alignment horizontal="left" vertical="top" wrapText="1"/>
    </xf>
    <xf numFmtId="0" fontId="17" fillId="0" borderId="18" xfId="0" applyFont="1" applyBorder="1" applyAlignment="1">
      <alignment horizontal="left" vertical="top" wrapText="1"/>
    </xf>
    <xf numFmtId="0" fontId="3" fillId="5" borderId="7" xfId="0" applyFont="1" applyFill="1" applyBorder="1" applyAlignment="1">
      <alignment horizontal="center" vertical="top" wrapText="1"/>
    </xf>
    <xf numFmtId="0" fontId="3" fillId="5" borderId="9" xfId="0" applyFont="1" applyFill="1" applyBorder="1" applyAlignment="1">
      <alignment horizontal="center" vertical="top" wrapText="1"/>
    </xf>
    <xf numFmtId="0" fontId="3" fillId="5" borderId="2" xfId="0" applyFont="1" applyFill="1" applyBorder="1" applyAlignment="1">
      <alignment horizontal="left" indent="1"/>
    </xf>
    <xf numFmtId="0" fontId="4" fillId="5" borderId="12" xfId="0" applyFont="1" applyFill="1" applyBorder="1" applyAlignment="1">
      <alignment horizontal="center"/>
    </xf>
    <xf numFmtId="0" fontId="4" fillId="5" borderId="13" xfId="0" applyFont="1" applyFill="1" applyBorder="1" applyAlignment="1">
      <alignment horizontal="center"/>
    </xf>
    <xf numFmtId="0" fontId="4" fillId="5" borderId="14" xfId="0" applyFont="1" applyFill="1" applyBorder="1" applyAlignment="1">
      <alignment horizontal="center"/>
    </xf>
    <xf numFmtId="0" fontId="13" fillId="0" borderId="0" xfId="0" applyFont="1" applyAlignment="1">
      <alignment horizontal="center" vertical="top" wrapText="1"/>
    </xf>
    <xf numFmtId="0" fontId="13" fillId="0" borderId="0" xfId="0" applyFont="1" applyAlignment="1">
      <alignment horizontal="center" vertical="top"/>
    </xf>
    <xf numFmtId="9" fontId="4" fillId="5" borderId="2" xfId="0" applyNumberFormat="1" applyFont="1" applyFill="1" applyBorder="1" applyAlignment="1">
      <alignment horizontal="center"/>
    </xf>
    <xf numFmtId="0" fontId="4" fillId="5" borderId="2" xfId="0" applyFont="1" applyFill="1" applyBorder="1" applyAlignment="1">
      <alignment horizontal="center"/>
    </xf>
    <xf numFmtId="0" fontId="15" fillId="8" borderId="12" xfId="0" applyFont="1" applyFill="1" applyBorder="1" applyAlignment="1" applyProtection="1">
      <alignment horizontal="left"/>
      <protection locked="0"/>
    </xf>
    <xf numFmtId="0" fontId="15" fillId="8" borderId="13" xfId="0" applyFont="1" applyFill="1" applyBorder="1" applyAlignment="1" applyProtection="1">
      <alignment horizontal="left"/>
      <protection locked="0"/>
    </xf>
    <xf numFmtId="0" fontId="15" fillId="8" borderId="14" xfId="0" applyFont="1" applyFill="1" applyBorder="1" applyAlignment="1" applyProtection="1">
      <alignment horizontal="left"/>
      <protection locked="0"/>
    </xf>
    <xf numFmtId="0" fontId="15" fillId="8" borderId="20" xfId="0" applyFont="1" applyFill="1" applyBorder="1" applyAlignment="1" applyProtection="1">
      <alignment horizontal="left"/>
      <protection locked="0"/>
    </xf>
    <xf numFmtId="0" fontId="15" fillId="8" borderId="21" xfId="0" applyFont="1" applyFill="1" applyBorder="1" applyAlignment="1" applyProtection="1">
      <alignment horizontal="left"/>
      <protection locked="0"/>
    </xf>
    <xf numFmtId="0" fontId="15" fillId="8" borderId="22" xfId="0" applyFont="1" applyFill="1" applyBorder="1" applyAlignment="1" applyProtection="1">
      <alignment horizontal="left"/>
      <protection locked="0"/>
    </xf>
    <xf numFmtId="0" fontId="13" fillId="0" borderId="0" xfId="0" applyFont="1" applyAlignment="1">
      <alignment horizontal="center" vertical="center"/>
    </xf>
    <xf numFmtId="0" fontId="3" fillId="0" borderId="0" xfId="0" applyFont="1"/>
    <xf numFmtId="0" fontId="15" fillId="8" borderId="2" xfId="0" applyFont="1" applyFill="1" applyBorder="1" applyAlignment="1" applyProtection="1">
      <alignment horizontal="left"/>
      <protection locked="0"/>
    </xf>
    <xf numFmtId="0" fontId="15" fillId="8" borderId="19" xfId="0" applyFont="1" applyFill="1" applyBorder="1" applyAlignment="1" applyProtection="1">
      <alignment horizontal="left"/>
      <protection locked="0"/>
    </xf>
    <xf numFmtId="0" fontId="3" fillId="5" borderId="7" xfId="0" applyFont="1" applyFill="1" applyBorder="1"/>
    <xf numFmtId="0" fontId="3" fillId="5" borderId="0" xfId="0" applyFont="1" applyFill="1"/>
    <xf numFmtId="0" fontId="3" fillId="5" borderId="8" xfId="0" applyFont="1" applyFill="1" applyBorder="1"/>
    <xf numFmtId="0" fontId="3" fillId="5" borderId="7" xfId="0" applyFont="1" applyFill="1" applyBorder="1" applyAlignment="1">
      <alignment horizontal="left" wrapText="1"/>
    </xf>
    <xf numFmtId="0" fontId="3" fillId="5" borderId="0" xfId="0" applyFont="1" applyFill="1" applyAlignment="1">
      <alignment horizontal="left" wrapText="1"/>
    </xf>
    <xf numFmtId="0" fontId="3" fillId="5" borderId="8" xfId="0" applyFont="1" applyFill="1" applyBorder="1" applyAlignment="1">
      <alignment horizontal="left" wrapText="1"/>
    </xf>
    <xf numFmtId="0" fontId="13" fillId="0" borderId="0" xfId="0" applyFont="1" applyAlignment="1">
      <alignment horizontal="center" vertical="center" wrapText="1"/>
    </xf>
    <xf numFmtId="0" fontId="6" fillId="5" borderId="12" xfId="0" applyFont="1" applyFill="1" applyBorder="1" applyAlignment="1">
      <alignment horizontal="left" wrapText="1" indent="1"/>
    </xf>
    <xf numFmtId="0" fontId="6" fillId="5" borderId="14" xfId="0" applyFont="1" applyFill="1" applyBorder="1" applyAlignment="1">
      <alignment horizontal="left" wrapText="1" indent="1"/>
    </xf>
    <xf numFmtId="0" fontId="3" fillId="5" borderId="12" xfId="0" applyFont="1" applyFill="1" applyBorder="1" applyAlignment="1">
      <alignment horizontal="left" indent="1"/>
    </xf>
    <xf numFmtId="0" fontId="3" fillId="5" borderId="14" xfId="0" applyFont="1" applyFill="1" applyBorder="1" applyAlignment="1">
      <alignment horizontal="left" indent="1"/>
    </xf>
    <xf numFmtId="0" fontId="7" fillId="0" borderId="0" xfId="0" applyFont="1" applyAlignment="1">
      <alignment horizontal="left"/>
    </xf>
    <xf numFmtId="0" fontId="3" fillId="5" borderId="7" xfId="0" applyFont="1" applyFill="1" applyBorder="1" applyAlignment="1">
      <alignment horizontal="left" vertical="center" wrapText="1"/>
    </xf>
    <xf numFmtId="0" fontId="3" fillId="5" borderId="0" xfId="0" applyFont="1" applyFill="1" applyAlignment="1">
      <alignment horizontal="left" vertical="center" wrapText="1"/>
    </xf>
    <xf numFmtId="0" fontId="3" fillId="5" borderId="2" xfId="0" applyFont="1" applyFill="1" applyBorder="1" applyAlignment="1">
      <alignment horizontal="left" wrapText="1"/>
    </xf>
    <xf numFmtId="0" fontId="3" fillId="5" borderId="2" xfId="0" applyFont="1" applyFill="1" applyBorder="1" applyAlignment="1">
      <alignment horizontal="left" vertical="center"/>
    </xf>
    <xf numFmtId="49" fontId="16" fillId="4" borderId="2" xfId="3" applyNumberFormat="1" applyFont="1" applyBorder="1" applyAlignment="1" applyProtection="1">
      <alignment horizontal="left"/>
      <protection locked="0"/>
    </xf>
    <xf numFmtId="0" fontId="4" fillId="5" borderId="12" xfId="0" applyFont="1" applyFill="1" applyBorder="1" applyAlignment="1">
      <alignment horizontal="center" wrapText="1"/>
    </xf>
    <xf numFmtId="0" fontId="4" fillId="5" borderId="13" xfId="0" applyFont="1" applyFill="1" applyBorder="1" applyAlignment="1">
      <alignment horizontal="center" wrapText="1"/>
    </xf>
    <xf numFmtId="0" fontId="4" fillId="5" borderId="14" xfId="0" applyFont="1" applyFill="1" applyBorder="1" applyAlignment="1">
      <alignment horizontal="center" wrapText="1"/>
    </xf>
  </cellXfs>
  <cellStyles count="5">
    <cellStyle name="20% - Accent2" xfId="2" builtinId="34"/>
    <cellStyle name="20% - Accent6" xfId="3" builtinId="50"/>
    <cellStyle name="Normal" xfId="0" builtinId="0"/>
    <cellStyle name="Note" xfId="1" builtinId="1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2032-D466-4B1C-AD6D-66E4E7DF4300}">
  <sheetPr>
    <pageSetUpPr autoPageBreaks="0"/>
  </sheetPr>
  <dimension ref="A1:V55"/>
  <sheetViews>
    <sheetView showGridLines="0" zoomScale="130" zoomScaleNormal="130" workbookViewId="0">
      <selection activeCell="B4" sqref="B4:J6"/>
    </sheetView>
  </sheetViews>
  <sheetFormatPr defaultColWidth="9.109375" defaultRowHeight="15" x14ac:dyDescent="0.25"/>
  <cols>
    <col min="1" max="1" width="3.88671875" style="42" customWidth="1"/>
    <col min="2" max="2" width="8.88671875" style="35" customWidth="1"/>
    <col min="3" max="3" width="11.5546875" style="35" bestFit="1" customWidth="1"/>
    <col min="4" max="16384" width="9.109375" style="35"/>
  </cols>
  <sheetData>
    <row r="1" spans="1:22" x14ac:dyDescent="0.25">
      <c r="A1" s="94" t="s">
        <v>55</v>
      </c>
      <c r="B1" s="95"/>
      <c r="C1" s="95"/>
      <c r="D1" s="95"/>
      <c r="E1" s="95"/>
      <c r="F1" s="95"/>
      <c r="G1" s="95"/>
      <c r="H1" s="95"/>
      <c r="I1" s="95"/>
      <c r="J1" s="96"/>
    </row>
    <row r="2" spans="1:22" x14ac:dyDescent="0.25">
      <c r="A2" s="97"/>
      <c r="B2" s="98"/>
      <c r="C2" s="98"/>
      <c r="D2" s="98"/>
      <c r="E2" s="98"/>
      <c r="F2" s="98"/>
      <c r="G2" s="98"/>
      <c r="H2" s="98"/>
      <c r="I2" s="98"/>
      <c r="J2" s="99"/>
    </row>
    <row r="3" spans="1:22" x14ac:dyDescent="0.25">
      <c r="A3" s="59"/>
      <c r="J3" s="60"/>
    </row>
    <row r="4" spans="1:22" ht="15" customHeight="1" x14ac:dyDescent="0.25">
      <c r="A4" s="61" t="s">
        <v>56</v>
      </c>
      <c r="B4" s="89" t="s">
        <v>59</v>
      </c>
      <c r="C4" s="89"/>
      <c r="D4" s="89"/>
      <c r="E4" s="89"/>
      <c r="F4" s="89"/>
      <c r="G4" s="89"/>
      <c r="H4" s="89"/>
      <c r="I4" s="89"/>
      <c r="J4" s="90"/>
    </row>
    <row r="5" spans="1:22" x14ac:dyDescent="0.25">
      <c r="A5" s="61"/>
      <c r="B5" s="89"/>
      <c r="C5" s="89"/>
      <c r="D5" s="89"/>
      <c r="E5" s="89"/>
      <c r="F5" s="89"/>
      <c r="G5" s="89"/>
      <c r="H5" s="89"/>
      <c r="I5" s="89"/>
      <c r="J5" s="90"/>
    </row>
    <row r="6" spans="1:22" ht="31.5" customHeight="1" x14ac:dyDescent="0.25">
      <c r="A6" s="61"/>
      <c r="B6" s="89"/>
      <c r="C6" s="89"/>
      <c r="D6" s="89"/>
      <c r="E6" s="89"/>
      <c r="F6" s="89"/>
      <c r="G6" s="89"/>
      <c r="H6" s="89"/>
      <c r="I6" s="89"/>
      <c r="J6" s="90"/>
    </row>
    <row r="7" spans="1:22" x14ac:dyDescent="0.25">
      <c r="A7" s="61"/>
      <c r="B7" s="52"/>
      <c r="C7" s="52"/>
      <c r="D7" s="52"/>
      <c r="E7" s="52"/>
      <c r="F7" s="52"/>
      <c r="G7" s="52"/>
      <c r="H7" s="52"/>
      <c r="I7" s="52"/>
      <c r="J7" s="63"/>
    </row>
    <row r="8" spans="1:22" x14ac:dyDescent="0.25">
      <c r="A8" s="61" t="s">
        <v>57</v>
      </c>
      <c r="B8" s="89" t="s">
        <v>86</v>
      </c>
      <c r="C8" s="89"/>
      <c r="D8" s="89"/>
      <c r="E8" s="89"/>
      <c r="F8" s="89"/>
      <c r="G8" s="89"/>
      <c r="H8" s="89"/>
      <c r="I8" s="89"/>
      <c r="J8" s="90"/>
    </row>
    <row r="9" spans="1:22" ht="30.75" customHeight="1" x14ac:dyDescent="0.25">
      <c r="A9" s="61"/>
      <c r="B9" s="89"/>
      <c r="C9" s="89"/>
      <c r="D9" s="89"/>
      <c r="E9" s="89"/>
      <c r="F9" s="89"/>
      <c r="G9" s="89"/>
      <c r="H9" s="89"/>
      <c r="I9" s="89"/>
      <c r="J9" s="90"/>
    </row>
    <row r="10" spans="1:22" x14ac:dyDescent="0.25">
      <c r="A10" s="61"/>
      <c r="J10" s="60"/>
    </row>
    <row r="11" spans="1:22" x14ac:dyDescent="0.25">
      <c r="A11" s="61" t="s">
        <v>58</v>
      </c>
      <c r="B11" s="89" t="s">
        <v>87</v>
      </c>
      <c r="C11" s="89"/>
      <c r="D11" s="89"/>
      <c r="E11" s="89"/>
      <c r="F11" s="89"/>
      <c r="G11" s="89"/>
      <c r="H11" s="89"/>
      <c r="I11" s="89"/>
      <c r="J11" s="90"/>
      <c r="N11" s="93"/>
      <c r="O11" s="93"/>
      <c r="P11" s="93"/>
      <c r="Q11" s="93"/>
      <c r="R11" s="93"/>
      <c r="S11" s="93"/>
      <c r="T11" s="93"/>
      <c r="U11" s="93"/>
      <c r="V11" s="93"/>
    </row>
    <row r="12" spans="1:22" ht="35.25" customHeight="1" x14ac:dyDescent="0.25">
      <c r="A12" s="61"/>
      <c r="B12" s="89"/>
      <c r="C12" s="89"/>
      <c r="D12" s="89"/>
      <c r="E12" s="89"/>
      <c r="F12" s="89"/>
      <c r="G12" s="89"/>
      <c r="H12" s="89"/>
      <c r="I12" s="89"/>
      <c r="J12" s="90"/>
      <c r="N12" s="93"/>
      <c r="O12" s="93"/>
      <c r="P12" s="93"/>
      <c r="Q12" s="93"/>
      <c r="R12" s="93"/>
      <c r="S12" s="93"/>
      <c r="T12" s="93"/>
      <c r="U12" s="93"/>
      <c r="V12" s="93"/>
    </row>
    <row r="13" spans="1:22" x14ac:dyDescent="0.25">
      <c r="A13" s="61"/>
      <c r="B13" s="52"/>
      <c r="C13" s="52"/>
      <c r="D13" s="52"/>
      <c r="E13" s="52"/>
      <c r="F13" s="52"/>
      <c r="G13" s="52"/>
      <c r="H13" s="52"/>
      <c r="I13" s="52"/>
      <c r="J13" s="63"/>
    </row>
    <row r="14" spans="1:22" x14ac:dyDescent="0.25">
      <c r="A14" s="61" t="s">
        <v>77</v>
      </c>
      <c r="B14" s="89" t="s">
        <v>88</v>
      </c>
      <c r="C14" s="89"/>
      <c r="D14" s="89"/>
      <c r="E14" s="89"/>
      <c r="F14" s="89"/>
      <c r="G14" s="89"/>
      <c r="H14" s="89"/>
      <c r="I14" s="89"/>
      <c r="J14" s="90"/>
    </row>
    <row r="15" spans="1:22" x14ac:dyDescent="0.25">
      <c r="A15" s="61"/>
      <c r="B15" s="89"/>
      <c r="C15" s="89"/>
      <c r="D15" s="89"/>
      <c r="E15" s="89"/>
      <c r="F15" s="89"/>
      <c r="G15" s="89"/>
      <c r="H15" s="89"/>
      <c r="I15" s="89"/>
      <c r="J15" s="90"/>
    </row>
    <row r="16" spans="1:22" x14ac:dyDescent="0.25">
      <c r="A16" s="61"/>
      <c r="J16" s="60"/>
    </row>
    <row r="17" spans="1:10" x14ac:dyDescent="0.25">
      <c r="A17" s="61" t="s">
        <v>78</v>
      </c>
      <c r="B17" s="93" t="s">
        <v>60</v>
      </c>
      <c r="C17" s="93"/>
      <c r="D17" s="93"/>
      <c r="E17" s="93"/>
      <c r="F17" s="93"/>
      <c r="G17" s="93"/>
      <c r="H17" s="93"/>
      <c r="I17" s="93"/>
      <c r="J17" s="100"/>
    </row>
    <row r="18" spans="1:10" x14ac:dyDescent="0.25">
      <c r="A18" s="61"/>
      <c r="J18" s="60"/>
    </row>
    <row r="19" spans="1:10" x14ac:dyDescent="0.25">
      <c r="A19" s="61" t="s">
        <v>79</v>
      </c>
      <c r="B19" s="89" t="s">
        <v>89</v>
      </c>
      <c r="C19" s="89"/>
      <c r="D19" s="89"/>
      <c r="E19" s="89"/>
      <c r="F19" s="89"/>
      <c r="G19" s="89"/>
      <c r="H19" s="89"/>
      <c r="I19" s="89"/>
      <c r="J19" s="90"/>
    </row>
    <row r="20" spans="1:10" ht="33.75" customHeight="1" x14ac:dyDescent="0.25">
      <c r="A20" s="61"/>
      <c r="B20" s="89"/>
      <c r="C20" s="89"/>
      <c r="D20" s="89"/>
      <c r="E20" s="89"/>
      <c r="F20" s="89"/>
      <c r="G20" s="89"/>
      <c r="H20" s="89"/>
      <c r="I20" s="89"/>
      <c r="J20" s="90"/>
    </row>
    <row r="21" spans="1:10" x14ac:dyDescent="0.25">
      <c r="A21" s="61"/>
      <c r="J21" s="60"/>
    </row>
    <row r="22" spans="1:10" ht="30" customHeight="1" x14ac:dyDescent="0.25">
      <c r="A22" s="61" t="s">
        <v>80</v>
      </c>
      <c r="B22" s="89" t="s">
        <v>61</v>
      </c>
      <c r="C22" s="89"/>
      <c r="D22" s="89"/>
      <c r="E22" s="89"/>
      <c r="F22" s="89"/>
      <c r="G22" s="89"/>
      <c r="H22" s="89"/>
      <c r="I22" s="89"/>
      <c r="J22" s="90"/>
    </row>
    <row r="23" spans="1:10" x14ac:dyDescent="0.25">
      <c r="A23" s="61"/>
      <c r="B23" s="56"/>
      <c r="C23" s="56"/>
      <c r="D23" s="56"/>
      <c r="E23" s="56"/>
      <c r="F23" s="56"/>
      <c r="G23" s="56"/>
      <c r="H23" s="56"/>
      <c r="I23" s="56"/>
      <c r="J23" s="62"/>
    </row>
    <row r="24" spans="1:10" s="41" customFormat="1" x14ac:dyDescent="0.25">
      <c r="A24" s="61" t="s">
        <v>76</v>
      </c>
      <c r="B24" s="103" t="s">
        <v>62</v>
      </c>
      <c r="C24" s="103"/>
      <c r="D24" s="103"/>
      <c r="E24" s="103"/>
      <c r="F24" s="103"/>
      <c r="G24" s="103"/>
      <c r="H24" s="103"/>
      <c r="I24" s="103"/>
      <c r="J24" s="104"/>
    </row>
    <row r="25" spans="1:10" ht="31.5" customHeight="1" x14ac:dyDescent="0.25">
      <c r="A25" s="61"/>
      <c r="B25" s="89"/>
      <c r="C25" s="89"/>
      <c r="D25" s="89"/>
      <c r="E25" s="89"/>
      <c r="F25" s="89"/>
      <c r="G25" s="89"/>
      <c r="H25" s="89"/>
      <c r="I25" s="89"/>
      <c r="J25" s="90"/>
    </row>
    <row r="26" spans="1:10" x14ac:dyDescent="0.25">
      <c r="A26" s="59"/>
      <c r="B26" s="52"/>
      <c r="C26" s="52"/>
      <c r="D26" s="52"/>
      <c r="E26" s="52"/>
      <c r="F26" s="52"/>
      <c r="G26" s="52"/>
      <c r="H26" s="52"/>
      <c r="I26" s="52"/>
      <c r="J26" s="63"/>
    </row>
    <row r="27" spans="1:10" x14ac:dyDescent="0.25">
      <c r="A27" s="61" t="s">
        <v>81</v>
      </c>
      <c r="B27" s="89" t="s">
        <v>75</v>
      </c>
      <c r="C27" s="89"/>
      <c r="D27" s="89"/>
      <c r="E27" s="89"/>
      <c r="F27" s="89"/>
      <c r="G27" s="89"/>
      <c r="H27" s="89"/>
      <c r="I27" s="89"/>
      <c r="J27" s="90"/>
    </row>
    <row r="28" spans="1:10" x14ac:dyDescent="0.25">
      <c r="A28" s="59"/>
      <c r="B28" s="89"/>
      <c r="C28" s="89"/>
      <c r="D28" s="89"/>
      <c r="E28" s="89"/>
      <c r="F28" s="89"/>
      <c r="G28" s="89"/>
      <c r="H28" s="89"/>
      <c r="I28" s="89"/>
      <c r="J28" s="90"/>
    </row>
    <row r="29" spans="1:10" x14ac:dyDescent="0.25">
      <c r="A29" s="59"/>
      <c r="B29" s="89"/>
      <c r="C29" s="89"/>
      <c r="D29" s="89"/>
      <c r="E29" s="89"/>
      <c r="F29" s="89"/>
      <c r="G29" s="89"/>
      <c r="H29" s="89"/>
      <c r="I29" s="89"/>
      <c r="J29" s="90"/>
    </row>
    <row r="30" spans="1:10" x14ac:dyDescent="0.25">
      <c r="A30" s="59"/>
      <c r="J30" s="60"/>
    </row>
    <row r="31" spans="1:10" x14ac:dyDescent="0.25">
      <c r="A31" s="61" t="s">
        <v>82</v>
      </c>
      <c r="B31" s="101" t="s">
        <v>63</v>
      </c>
      <c r="C31" s="101"/>
      <c r="D31" s="101"/>
      <c r="E31" s="101"/>
      <c r="F31" s="101"/>
      <c r="G31" s="101"/>
      <c r="H31" s="101"/>
      <c r="I31" s="101"/>
      <c r="J31" s="102"/>
    </row>
    <row r="32" spans="1:10" x14ac:dyDescent="0.25">
      <c r="A32" s="59"/>
      <c r="J32" s="60"/>
    </row>
    <row r="33" spans="1:10" x14ac:dyDescent="0.25">
      <c r="A33" s="59"/>
      <c r="B33" s="57" t="s">
        <v>64</v>
      </c>
      <c r="C33" s="93" t="s">
        <v>65</v>
      </c>
      <c r="D33" s="93"/>
      <c r="E33" s="93"/>
      <c r="F33" s="93"/>
      <c r="G33" s="93"/>
      <c r="H33" s="93"/>
      <c r="I33" s="93"/>
      <c r="J33" s="100"/>
    </row>
    <row r="34" spans="1:10" x14ac:dyDescent="0.25">
      <c r="A34" s="59"/>
      <c r="C34" s="93"/>
      <c r="D34" s="93"/>
      <c r="E34" s="93"/>
      <c r="F34" s="93"/>
      <c r="G34" s="93"/>
      <c r="H34" s="93"/>
      <c r="I34" s="93"/>
      <c r="J34" s="100"/>
    </row>
    <row r="35" spans="1:10" x14ac:dyDescent="0.25">
      <c r="A35" s="59"/>
      <c r="C35" s="93"/>
      <c r="D35" s="93"/>
      <c r="E35" s="93"/>
      <c r="F35" s="93"/>
      <c r="G35" s="93"/>
      <c r="H35" s="93"/>
      <c r="I35" s="93"/>
      <c r="J35" s="100"/>
    </row>
    <row r="36" spans="1:10" x14ac:dyDescent="0.25">
      <c r="A36" s="59"/>
      <c r="J36" s="60"/>
    </row>
    <row r="37" spans="1:10" x14ac:dyDescent="0.25">
      <c r="A37" s="59"/>
      <c r="B37" s="57" t="s">
        <v>64</v>
      </c>
      <c r="C37" s="93" t="s">
        <v>66</v>
      </c>
      <c r="D37" s="93"/>
      <c r="E37" s="93"/>
      <c r="F37" s="93"/>
      <c r="G37" s="93"/>
      <c r="H37" s="93"/>
      <c r="I37" s="93"/>
      <c r="J37" s="100"/>
    </row>
    <row r="38" spans="1:10" x14ac:dyDescent="0.25">
      <c r="A38" s="59"/>
      <c r="C38" s="93"/>
      <c r="D38" s="93"/>
      <c r="E38" s="93"/>
      <c r="F38" s="93"/>
      <c r="G38" s="93"/>
      <c r="H38" s="93"/>
      <c r="I38" s="93"/>
      <c r="J38" s="100"/>
    </row>
    <row r="39" spans="1:10" x14ac:dyDescent="0.25">
      <c r="A39" s="59"/>
      <c r="C39" s="58"/>
      <c r="D39" s="58"/>
      <c r="E39" s="58"/>
      <c r="F39" s="58"/>
      <c r="G39" s="58"/>
      <c r="H39" s="58"/>
      <c r="I39" s="58"/>
      <c r="J39" s="64"/>
    </row>
    <row r="40" spans="1:10" x14ac:dyDescent="0.25">
      <c r="A40" s="59"/>
      <c r="B40" s="57" t="s">
        <v>64</v>
      </c>
      <c r="C40" s="93" t="s">
        <v>67</v>
      </c>
      <c r="D40" s="93"/>
      <c r="E40" s="93"/>
      <c r="F40" s="93"/>
      <c r="G40" s="93"/>
      <c r="H40" s="93"/>
      <c r="I40" s="93"/>
      <c r="J40" s="100"/>
    </row>
    <row r="41" spans="1:10" x14ac:dyDescent="0.25">
      <c r="A41" s="59"/>
      <c r="C41" s="93"/>
      <c r="D41" s="93"/>
      <c r="E41" s="93"/>
      <c r="F41" s="93"/>
      <c r="G41" s="93"/>
      <c r="H41" s="93"/>
      <c r="I41" s="93"/>
      <c r="J41" s="100"/>
    </row>
    <row r="42" spans="1:10" x14ac:dyDescent="0.25">
      <c r="A42" s="59"/>
      <c r="C42" s="93"/>
      <c r="D42" s="93"/>
      <c r="E42" s="93"/>
      <c r="F42" s="93"/>
      <c r="G42" s="93"/>
      <c r="H42" s="93"/>
      <c r="I42" s="93"/>
      <c r="J42" s="100"/>
    </row>
    <row r="43" spans="1:10" x14ac:dyDescent="0.25">
      <c r="A43" s="59"/>
      <c r="C43" s="52"/>
      <c r="D43" s="52"/>
      <c r="E43" s="52"/>
      <c r="F43" s="52"/>
      <c r="G43" s="52"/>
      <c r="H43" s="52"/>
      <c r="I43" s="52"/>
      <c r="J43" s="63"/>
    </row>
    <row r="44" spans="1:10" x14ac:dyDescent="0.25">
      <c r="A44" s="59" t="s">
        <v>83</v>
      </c>
      <c r="B44" s="89" t="s">
        <v>100</v>
      </c>
      <c r="C44" s="89"/>
      <c r="D44" s="89"/>
      <c r="E44" s="89"/>
      <c r="F44" s="89"/>
      <c r="G44" s="89"/>
      <c r="H44" s="89"/>
      <c r="I44" s="89"/>
      <c r="J44" s="90"/>
    </row>
    <row r="45" spans="1:10" x14ac:dyDescent="0.25">
      <c r="A45" s="59"/>
      <c r="B45" s="89"/>
      <c r="C45" s="89"/>
      <c r="D45" s="89"/>
      <c r="E45" s="89"/>
      <c r="F45" s="89"/>
      <c r="G45" s="89"/>
      <c r="H45" s="89"/>
      <c r="I45" s="89"/>
      <c r="J45" s="90"/>
    </row>
    <row r="46" spans="1:10" x14ac:dyDescent="0.25">
      <c r="A46" s="59"/>
      <c r="B46" s="89"/>
      <c r="C46" s="89"/>
      <c r="D46" s="89"/>
      <c r="E46" s="89"/>
      <c r="F46" s="89"/>
      <c r="G46" s="89"/>
      <c r="H46" s="89"/>
      <c r="I46" s="89"/>
      <c r="J46" s="90"/>
    </row>
    <row r="47" spans="1:10" x14ac:dyDescent="0.25">
      <c r="A47" s="59"/>
      <c r="J47" s="60"/>
    </row>
    <row r="48" spans="1:10" x14ac:dyDescent="0.25">
      <c r="A48" s="61" t="s">
        <v>84</v>
      </c>
      <c r="B48" s="89" t="s">
        <v>85</v>
      </c>
      <c r="C48" s="89"/>
      <c r="D48" s="89"/>
      <c r="E48" s="89"/>
      <c r="F48" s="89"/>
      <c r="G48" s="89"/>
      <c r="H48" s="89"/>
      <c r="I48" s="89"/>
      <c r="J48" s="90"/>
    </row>
    <row r="49" spans="1:10" x14ac:dyDescent="0.25">
      <c r="A49" s="59"/>
      <c r="B49" s="89"/>
      <c r="C49" s="89"/>
      <c r="D49" s="89"/>
      <c r="E49" s="89"/>
      <c r="F49" s="89"/>
      <c r="G49" s="89"/>
      <c r="H49" s="89"/>
      <c r="I49" s="89"/>
      <c r="J49" s="90"/>
    </row>
    <row r="50" spans="1:10" x14ac:dyDescent="0.25">
      <c r="A50" s="59"/>
      <c r="J50" s="60"/>
    </row>
    <row r="51" spans="1:10" x14ac:dyDescent="0.25">
      <c r="A51" s="61"/>
      <c r="B51" s="58"/>
      <c r="C51" s="58"/>
      <c r="D51" s="58"/>
      <c r="E51" s="58"/>
      <c r="F51" s="58"/>
      <c r="G51" s="91" t="e" vm="1">
        <v>#VALUE!</v>
      </c>
      <c r="H51" s="91"/>
      <c r="I51" s="91"/>
      <c r="J51" s="92"/>
    </row>
    <row r="52" spans="1:10" x14ac:dyDescent="0.25">
      <c r="A52" s="59"/>
      <c r="B52" s="58"/>
      <c r="C52" s="58"/>
      <c r="D52" s="58"/>
      <c r="E52" s="58"/>
      <c r="F52" s="58"/>
      <c r="G52" s="91"/>
      <c r="H52" s="91"/>
      <c r="I52" s="91"/>
      <c r="J52" s="92"/>
    </row>
    <row r="53" spans="1:10" x14ac:dyDescent="0.25">
      <c r="A53" s="59"/>
      <c r="B53" s="86" t="s">
        <v>101</v>
      </c>
      <c r="C53" s="85">
        <v>45890</v>
      </c>
      <c r="G53" s="91"/>
      <c r="H53" s="91"/>
      <c r="I53" s="91"/>
      <c r="J53" s="92"/>
    </row>
    <row r="54" spans="1:10" x14ac:dyDescent="0.25">
      <c r="A54" s="59"/>
      <c r="G54" s="91"/>
      <c r="H54" s="91"/>
      <c r="I54" s="91"/>
      <c r="J54" s="92"/>
    </row>
    <row r="55" spans="1:10" ht="15.6" thickBot="1" x14ac:dyDescent="0.3">
      <c r="A55" s="65"/>
      <c r="B55" s="66"/>
      <c r="C55" s="66"/>
      <c r="D55" s="66"/>
      <c r="E55" s="66"/>
      <c r="F55" s="66"/>
      <c r="G55" s="66"/>
      <c r="H55" s="66"/>
      <c r="I55" s="66"/>
      <c r="J55" s="67"/>
    </row>
  </sheetData>
  <sheetProtection algorithmName="SHA-512" hashValue="pLXD8SzFZ/FN6yMJVCrdTvFXyaVzXOO8cjzOa/SYMsJ8nfGCjWo/msIylrCOwMSHS7xiPmcFh0VNgFUgl/+gRg==" saltValue="sMfG2cwvz1N0IWf4BwCqFg==" spinCount="100000" sheet="1" objects="1" scenarios="1"/>
  <mergeCells count="18">
    <mergeCell ref="A1:J2"/>
    <mergeCell ref="B4:J6"/>
    <mergeCell ref="B8:J9"/>
    <mergeCell ref="C40:J42"/>
    <mergeCell ref="C37:J38"/>
    <mergeCell ref="B31:J31"/>
    <mergeCell ref="C33:J35"/>
    <mergeCell ref="B24:J25"/>
    <mergeCell ref="B27:J29"/>
    <mergeCell ref="B11:J12"/>
    <mergeCell ref="B17:J17"/>
    <mergeCell ref="B19:J20"/>
    <mergeCell ref="B22:J22"/>
    <mergeCell ref="B48:J49"/>
    <mergeCell ref="G51:J54"/>
    <mergeCell ref="N11:V12"/>
    <mergeCell ref="B14:J15"/>
    <mergeCell ref="B44:J46"/>
  </mergeCells>
  <pageMargins left="0.7" right="0.7" top="0.75" bottom="0.75" header="0.3" footer="0.3"/>
  <pageSetup orientation="portrait" r:id="rId1"/>
  <ignoredErrors>
    <ignoredError sqref="A4 A8 A11 A14:A22 A24:A4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7C7CA-3B14-4805-B9C1-F66B198657F1}">
  <sheetPr codeName="Sheet1">
    <pageSetUpPr fitToPage="1"/>
  </sheetPr>
  <dimension ref="A1:O25"/>
  <sheetViews>
    <sheetView showGridLines="0" zoomScale="70" zoomScaleNormal="70" workbookViewId="0">
      <selection activeCell="I21" sqref="I21"/>
    </sheetView>
  </sheetViews>
  <sheetFormatPr defaultRowHeight="14.4" x14ac:dyDescent="0.3"/>
  <cols>
    <col min="1" max="1" width="41.44140625" customWidth="1"/>
    <col min="2" max="2" width="8.88671875" customWidth="1"/>
    <col min="3" max="3" width="5.33203125" customWidth="1"/>
    <col min="4" max="4" width="23.33203125" customWidth="1"/>
    <col min="5" max="5" width="3.88671875" customWidth="1"/>
    <col min="6" max="6" width="4.44140625" customWidth="1"/>
    <col min="7" max="7" width="9.109375" customWidth="1"/>
    <col min="8" max="8" width="32.109375" customWidth="1"/>
    <col min="9" max="9" width="21.33203125" bestFit="1" customWidth="1"/>
    <col min="10" max="10" width="22.6640625" customWidth="1"/>
    <col min="11" max="11" width="8.88671875" customWidth="1"/>
    <col min="13" max="13" width="8.88671875" customWidth="1"/>
    <col min="15" max="15" width="10.109375" customWidth="1"/>
    <col min="17" max="17" width="13.33203125" customWidth="1"/>
    <col min="19" max="19" width="92.109375" customWidth="1"/>
  </cols>
  <sheetData>
    <row r="1" spans="1:15" ht="57.75" customHeight="1" x14ac:dyDescent="0.3">
      <c r="A1" s="111" t="s">
        <v>73</v>
      </c>
      <c r="B1" s="112"/>
      <c r="C1" s="112"/>
      <c r="D1" s="112"/>
      <c r="E1" s="112"/>
      <c r="F1" s="112"/>
      <c r="G1" s="112"/>
      <c r="H1" s="112"/>
      <c r="I1" s="112"/>
      <c r="J1" s="112"/>
      <c r="K1" s="1"/>
      <c r="L1" s="1"/>
      <c r="M1" s="1"/>
      <c r="N1" s="1"/>
      <c r="O1" s="1"/>
    </row>
    <row r="2" spans="1:15" ht="24" customHeight="1" x14ac:dyDescent="0.45">
      <c r="A2" s="4"/>
      <c r="B2" s="4"/>
      <c r="C2" s="4"/>
      <c r="D2" s="4"/>
      <c r="E2" s="4"/>
      <c r="F2" s="4"/>
      <c r="G2" s="4"/>
      <c r="H2" s="4"/>
      <c r="I2" s="4"/>
      <c r="J2" s="4"/>
      <c r="K2" s="2"/>
      <c r="L2" s="2"/>
      <c r="M2" s="2"/>
      <c r="N2" s="2"/>
      <c r="O2" s="2"/>
    </row>
    <row r="3" spans="1:15" ht="48" customHeight="1" x14ac:dyDescent="0.3">
      <c r="A3" s="36" t="s">
        <v>68</v>
      </c>
      <c r="B3" s="115"/>
      <c r="C3" s="116"/>
      <c r="D3" s="116"/>
      <c r="E3" s="116"/>
      <c r="F3" s="116"/>
      <c r="G3" s="116"/>
      <c r="H3" s="116"/>
      <c r="I3" s="116"/>
      <c r="J3" s="117"/>
    </row>
    <row r="4" spans="1:15" ht="24" customHeight="1" x14ac:dyDescent="0.3">
      <c r="A4" s="37" t="s">
        <v>69</v>
      </c>
      <c r="B4" s="115"/>
      <c r="C4" s="116"/>
      <c r="D4" s="116"/>
      <c r="E4" s="116"/>
      <c r="F4" s="116"/>
      <c r="G4" s="116"/>
      <c r="H4" s="116"/>
      <c r="I4" s="116"/>
      <c r="J4" s="117"/>
    </row>
    <row r="5" spans="1:15" ht="24" customHeight="1" thickBot="1" x14ac:dyDescent="0.35">
      <c r="A5" s="38" t="s">
        <v>70</v>
      </c>
      <c r="B5" s="118"/>
      <c r="C5" s="119"/>
      <c r="D5" s="119"/>
      <c r="E5" s="119"/>
      <c r="F5" s="119"/>
      <c r="G5" s="119"/>
      <c r="H5" s="119"/>
      <c r="I5" s="119"/>
      <c r="J5" s="120"/>
    </row>
    <row r="6" spans="1:15" ht="24" customHeight="1" x14ac:dyDescent="0.45">
      <c r="A6" s="31"/>
      <c r="B6" s="31"/>
      <c r="C6" s="31"/>
      <c r="D6" s="31"/>
      <c r="E6" s="31"/>
      <c r="F6" s="31"/>
      <c r="G6" s="31"/>
      <c r="H6" s="31"/>
      <c r="I6" s="31"/>
      <c r="J6" s="31"/>
    </row>
    <row r="7" spans="1:15" ht="24" customHeight="1" x14ac:dyDescent="0.45">
      <c r="A7" s="5" t="s">
        <v>0</v>
      </c>
      <c r="B7" s="6"/>
      <c r="C7" s="6"/>
      <c r="D7" s="6"/>
      <c r="E7" s="7"/>
      <c r="F7" s="31"/>
      <c r="G7" s="114" t="s">
        <v>1</v>
      </c>
      <c r="H7" s="114"/>
      <c r="I7" s="114"/>
      <c r="J7" s="114"/>
    </row>
    <row r="8" spans="1:15" ht="24" customHeight="1" x14ac:dyDescent="0.45">
      <c r="A8" s="8" t="s">
        <v>2</v>
      </c>
      <c r="B8" s="33"/>
      <c r="C8" s="33"/>
      <c r="D8" s="33"/>
      <c r="E8" s="34"/>
      <c r="F8" s="31"/>
      <c r="G8" s="30" t="s">
        <v>3</v>
      </c>
      <c r="H8" s="30"/>
      <c r="I8" s="45">
        <f>D17</f>
        <v>0</v>
      </c>
      <c r="J8" s="9" t="s">
        <v>4</v>
      </c>
    </row>
    <row r="9" spans="1:15" ht="24" customHeight="1" x14ac:dyDescent="0.45">
      <c r="A9" s="8" t="s">
        <v>5</v>
      </c>
      <c r="B9" s="33"/>
      <c r="C9" s="33"/>
      <c r="D9" s="33"/>
      <c r="E9" s="34"/>
      <c r="F9" s="31"/>
      <c r="G9" s="30" t="s">
        <v>6</v>
      </c>
      <c r="H9" s="30"/>
      <c r="I9" s="45">
        <f>I8/12</f>
        <v>0</v>
      </c>
      <c r="J9" s="9" t="s">
        <v>4</v>
      </c>
    </row>
    <row r="10" spans="1:15" ht="24" customHeight="1" x14ac:dyDescent="0.45">
      <c r="A10" s="8" t="s">
        <v>7</v>
      </c>
      <c r="B10" s="33"/>
      <c r="C10" s="33"/>
      <c r="D10" s="33"/>
      <c r="E10" s="34"/>
      <c r="F10" s="31"/>
      <c r="G10" s="107" t="s">
        <v>8</v>
      </c>
      <c r="H10" s="107"/>
      <c r="I10" s="10">
        <f>IF(I9/4.3/14.42&lt;1,0,_xlfn.CEILING.MATH(ROUND(I9/4.3/14.42,2)))</f>
        <v>0</v>
      </c>
      <c r="J10" s="9" t="s">
        <v>4</v>
      </c>
    </row>
    <row r="11" spans="1:15" ht="24" customHeight="1" x14ac:dyDescent="0.45">
      <c r="A11" s="8" t="s">
        <v>9</v>
      </c>
      <c r="B11" s="33"/>
      <c r="C11" s="33"/>
      <c r="D11" s="33"/>
      <c r="E11" s="34"/>
      <c r="F11" s="31"/>
      <c r="G11" s="31"/>
      <c r="H11" s="31"/>
      <c r="I11" s="31"/>
      <c r="J11" s="31"/>
    </row>
    <row r="12" spans="1:15" ht="24" customHeight="1" x14ac:dyDescent="0.45">
      <c r="A12" s="11"/>
      <c r="B12" s="33"/>
      <c r="C12" s="33"/>
      <c r="D12" s="33"/>
      <c r="E12" s="34"/>
      <c r="F12" s="31"/>
      <c r="G12" s="113" t="s">
        <v>10</v>
      </c>
      <c r="H12" s="113"/>
      <c r="I12" s="113"/>
      <c r="J12" s="113"/>
    </row>
    <row r="13" spans="1:15" ht="24" customHeight="1" thickBot="1" x14ac:dyDescent="0.5">
      <c r="A13" s="12" t="s">
        <v>11</v>
      </c>
      <c r="B13" s="33"/>
      <c r="C13" s="33"/>
      <c r="D13" s="33"/>
      <c r="E13" s="34"/>
      <c r="F13" s="31"/>
      <c r="G13" s="107" t="s">
        <v>3</v>
      </c>
      <c r="H13" s="107"/>
      <c r="I13" s="45">
        <f>D17*0.5</f>
        <v>0</v>
      </c>
      <c r="J13" s="9" t="s">
        <v>4</v>
      </c>
    </row>
    <row r="14" spans="1:15" ht="24" customHeight="1" thickBot="1" x14ac:dyDescent="0.5">
      <c r="A14" s="32" t="s">
        <v>12</v>
      </c>
      <c r="B14" s="33"/>
      <c r="C14" s="33"/>
      <c r="D14" s="40"/>
      <c r="E14" s="34"/>
      <c r="F14" s="31"/>
      <c r="G14" s="107" t="s">
        <v>6</v>
      </c>
      <c r="H14" s="107"/>
      <c r="I14" s="45">
        <f>I13/12</f>
        <v>0</v>
      </c>
      <c r="J14" s="9" t="s">
        <v>4</v>
      </c>
    </row>
    <row r="15" spans="1:15" ht="24" customHeight="1" x14ac:dyDescent="0.45">
      <c r="A15" s="32"/>
      <c r="B15" s="33"/>
      <c r="C15" s="33"/>
      <c r="D15" s="33"/>
      <c r="E15" s="34"/>
      <c r="F15" s="31"/>
      <c r="G15" s="107" t="s">
        <v>8</v>
      </c>
      <c r="H15" s="107"/>
      <c r="I15" s="10">
        <f>IF(I14/4.3/14.42&lt;1,0,_xlfn.CEILING.MATH(ROUND(I14/4.3/14.42,2)))</f>
        <v>0</v>
      </c>
      <c r="J15" s="9" t="s">
        <v>4</v>
      </c>
    </row>
    <row r="16" spans="1:15" ht="24" customHeight="1" thickBot="1" x14ac:dyDescent="0.5">
      <c r="A16" s="12" t="s">
        <v>7</v>
      </c>
      <c r="B16" s="33"/>
      <c r="C16" s="33"/>
      <c r="D16" s="33"/>
      <c r="E16" s="34"/>
      <c r="F16" s="31"/>
      <c r="G16" s="31"/>
      <c r="H16" s="31"/>
      <c r="I16" s="31"/>
      <c r="J16" s="31"/>
    </row>
    <row r="17" spans="1:10" ht="24" customHeight="1" thickBot="1" x14ac:dyDescent="0.5">
      <c r="A17" s="32" t="s">
        <v>13</v>
      </c>
      <c r="B17" s="33"/>
      <c r="C17" s="33"/>
      <c r="D17" s="43"/>
      <c r="E17" s="34"/>
      <c r="F17" s="31"/>
      <c r="G17" s="108" t="s">
        <v>14</v>
      </c>
      <c r="H17" s="109"/>
      <c r="I17" s="109"/>
      <c r="J17" s="110"/>
    </row>
    <row r="18" spans="1:10" ht="24" customHeight="1" thickBot="1" x14ac:dyDescent="0.5">
      <c r="A18" s="32" t="s">
        <v>15</v>
      </c>
      <c r="B18" s="33"/>
      <c r="C18" s="33"/>
      <c r="D18" s="43"/>
      <c r="E18" s="34"/>
      <c r="F18" s="31"/>
      <c r="G18" s="107" t="s">
        <v>16</v>
      </c>
      <c r="H18" s="107"/>
      <c r="I18" s="45">
        <f>MAX(0,D18-D22)</f>
        <v>0</v>
      </c>
      <c r="J18" s="13" t="s">
        <v>4</v>
      </c>
    </row>
    <row r="19" spans="1:10" ht="24" customHeight="1" thickBot="1" x14ac:dyDescent="0.5">
      <c r="A19" s="32" t="s">
        <v>17</v>
      </c>
      <c r="B19" s="33"/>
      <c r="C19" s="33"/>
      <c r="D19" s="43"/>
      <c r="E19" s="34"/>
      <c r="F19" s="31"/>
      <c r="G19" s="107" t="s">
        <v>3</v>
      </c>
      <c r="H19" s="107"/>
      <c r="I19" s="45">
        <f>D19 +I18</f>
        <v>0</v>
      </c>
      <c r="J19" s="13" t="s">
        <v>4</v>
      </c>
    </row>
    <row r="20" spans="1:10" ht="24" customHeight="1" x14ac:dyDescent="0.45">
      <c r="A20" s="32"/>
      <c r="B20" s="33"/>
      <c r="C20" s="33"/>
      <c r="D20" s="33"/>
      <c r="E20" s="34"/>
      <c r="F20" s="31"/>
      <c r="G20" s="107" t="s">
        <v>6</v>
      </c>
      <c r="H20" s="107"/>
      <c r="I20" s="45">
        <f>I19/12</f>
        <v>0</v>
      </c>
      <c r="J20" s="13" t="s">
        <v>4</v>
      </c>
    </row>
    <row r="21" spans="1:10" ht="24" customHeight="1" thickBot="1" x14ac:dyDescent="0.5">
      <c r="A21" s="12" t="s">
        <v>18</v>
      </c>
      <c r="B21" s="33"/>
      <c r="C21" s="33"/>
      <c r="D21" s="33"/>
      <c r="E21" s="34"/>
      <c r="F21" s="31"/>
      <c r="G21" s="107" t="s">
        <v>8</v>
      </c>
      <c r="H21" s="107"/>
      <c r="I21" s="10">
        <f>IF(I20/4.3/14.42&lt;1,0,_xlfn.CEILING.MATH(ROUND(I20/4.3/14.42,2)))</f>
        <v>0</v>
      </c>
      <c r="J21" s="9" t="s">
        <v>4</v>
      </c>
    </row>
    <row r="22" spans="1:10" ht="24" customHeight="1" thickBot="1" x14ac:dyDescent="0.5">
      <c r="A22" s="105" t="s">
        <v>19</v>
      </c>
      <c r="B22" s="33"/>
      <c r="C22" s="33"/>
      <c r="D22" s="44"/>
      <c r="E22" s="34"/>
      <c r="F22" s="31"/>
      <c r="G22" s="31"/>
      <c r="H22" s="31"/>
      <c r="I22" s="31"/>
      <c r="J22" s="31"/>
    </row>
    <row r="23" spans="1:10" ht="24" customHeight="1" x14ac:dyDescent="0.45">
      <c r="A23" s="106"/>
      <c r="B23" s="15"/>
      <c r="C23" s="15"/>
      <c r="D23" s="15"/>
      <c r="E23" s="16"/>
      <c r="F23" s="31"/>
      <c r="G23" s="31"/>
      <c r="H23" s="31"/>
      <c r="I23" s="31"/>
      <c r="J23" s="31"/>
    </row>
    <row r="24" spans="1:10" ht="24" customHeight="1" x14ac:dyDescent="0.45">
      <c r="A24" s="31"/>
      <c r="B24" s="31"/>
      <c r="C24" s="31"/>
      <c r="D24" s="31"/>
      <c r="E24" s="31"/>
      <c r="F24" s="31"/>
      <c r="G24" s="31"/>
      <c r="H24" s="31"/>
      <c r="I24" s="31"/>
      <c r="J24" s="31"/>
    </row>
    <row r="25" spans="1:10" ht="23.4" x14ac:dyDescent="0.45">
      <c r="A25" s="31"/>
      <c r="B25" s="31"/>
      <c r="C25" s="31"/>
      <c r="D25" s="31"/>
      <c r="E25" s="31"/>
      <c r="F25" s="31"/>
      <c r="G25" s="31"/>
      <c r="H25" s="31"/>
      <c r="I25" s="31"/>
      <c r="J25" s="31"/>
    </row>
  </sheetData>
  <sheetProtection algorithmName="SHA-512" hashValue="xr2T757ee63s8qDYMPLwJpzdUFOQNNcwXxFbxvUrctyI3LnvtgXAQqJ6WSsF0Fo3vV7Er+tglhZDbCFA8aXdXA==" saltValue="cWUpn9tUpAp2ivAE6Og1EQ==" spinCount="100000" sheet="1" objects="1" scenarios="1"/>
  <mergeCells count="16">
    <mergeCell ref="A1:J1"/>
    <mergeCell ref="G12:J12"/>
    <mergeCell ref="G13:H13"/>
    <mergeCell ref="G14:H14"/>
    <mergeCell ref="G15:H15"/>
    <mergeCell ref="G7:J7"/>
    <mergeCell ref="G10:H10"/>
    <mergeCell ref="B3:J3"/>
    <mergeCell ref="B4:J4"/>
    <mergeCell ref="B5:J5"/>
    <mergeCell ref="A22:A23"/>
    <mergeCell ref="G19:H19"/>
    <mergeCell ref="G20:H20"/>
    <mergeCell ref="G21:H21"/>
    <mergeCell ref="G17:J17"/>
    <mergeCell ref="G18:H18"/>
  </mergeCells>
  <dataValidations count="11">
    <dataValidation allowBlank="1" showInputMessage="1" showErrorMessage="1" prompt="Schedule C Line 31 plus Countable Depreciation (above) " sqref="J19" xr:uid="{56192F9D-363F-4F07-8A00-FC5026A899D9}"/>
    <dataValidation allowBlank="1" showInputMessage="1" showErrorMessage="1" prompt="Schedule C Line 13 minus Form 4562 Line 12.  Zero if negative." sqref="J18" xr:uid="{58E60811-BD1C-4330-8960-AFC4624351B1}"/>
    <dataValidation allowBlank="1" showInputMessage="1" showErrorMessage="1" prompt="50% of Schedule C Line 7_x000a_" sqref="J13" xr:uid="{848E47BA-70F2-4800-8C15-A5555075E97D}"/>
    <dataValidation allowBlank="1" showInputMessage="1" showErrorMessage="1" promptTitle="Equivalent minimum wage hours" prompt="Monthly Income is divided by 4.3 to get weekly income.  Then weekly income is divided by minimum wage ($14.01) to get hours.  Hours are rounded up._x000a_" sqref="J10 J15 J21" xr:uid="{3F6F17E8-F3C2-4BFE-8606-19B487858A46}"/>
    <dataValidation allowBlank="1" showInputMessage="1" showErrorMessage="1" prompt="Annual Business Income (above) divided by 12" sqref="J9 J14 J20" xr:uid="{FA21A501-5313-4980-82BE-80B9F7C4A630}"/>
    <dataValidation allowBlank="1" showInputMessage="1" showErrorMessage="1" prompt="Schedule C Line 7_x000a_" sqref="J8" xr:uid="{96ED8069-705D-4BA3-A177-2D95DA7D7820}"/>
    <dataValidation type="custom" allowBlank="1" showInputMessage="1" showErrorMessage="1" error="Enter Gross Income from Line 7 of Schedule C.  Can not be less than zero.  Use zero for a loss." prompt="Enter Gross Income from Line 7 of Schedule C.  Can not be less than zero.  Use zero for a loss." sqref="D17" xr:uid="{3F29D459-A545-4D8D-B398-078CB37B3AA5}">
      <formula1>AND(ISNUMBER(D17),D17&gt;=0)</formula1>
    </dataValidation>
    <dataValidation type="custom" allowBlank="1" showInputMessage="1" showErrorMessage="1" error="Enter Business Income from Line 3 of Form 1040 Schedule 1. " prompt="Enter Business Income from Line 3 of Form 1040 Schedule 1. " sqref="D14" xr:uid="{498B8E4E-376C-4B20-897B-37F386D14E35}">
      <formula1>ISNUMBER(D14)</formula1>
    </dataValidation>
    <dataValidation type="custom" allowBlank="1" showInputMessage="1" showErrorMessage="1" error="Enter Depreciation from Line 13 of Schedule C.  Can not be less than zero." prompt="Enter Depreciation from Line 13 of Schedule C.  Can not be less than zero." sqref="D18" xr:uid="{73BFB1EB-0708-427D-AA8D-2F4D9E5E02BF}">
      <formula1>AND(ISNUMBER(D18),D18&gt;=0)</formula1>
    </dataValidation>
    <dataValidation type="custom" allowBlank="1" showInputMessage="1" showErrorMessage="1" error="Enter Net Profit from Line 31 of Schedule C.  Can not be less than zero.  Use zero for a Loss." prompt="Enter Net Profit from Line 31 of Schedule C.  Can not be less than zero.  Use zero for a Loss." sqref="D19" xr:uid="{18469A18-0B41-48EB-AE55-609FEEB1448C}">
      <formula1>AND(ISNUMBER(D19),D19&gt;=0)</formula1>
    </dataValidation>
    <dataValidation type="custom" allowBlank="1" showInputMessage="1" showErrorMessage="1" error="Enter Section 179 Expense from Line 12 of Form 4562 (Section 179).  Can not be less than zero." prompt="Enter Section 179 Expense from Line 12 of Form 4562 (Section 179).  Can not be less than zero." sqref="D22" xr:uid="{1F06F29C-CEE5-4EEF-AC6B-9A0E01CE8A1B}">
      <formula1>AND(ISNUMBER(D22),D22&gt;=0)</formula1>
    </dataValidation>
  </dataValidations>
  <pageMargins left="0.7" right="0.7" top="0.75" bottom="0.75" header="0.3" footer="0.3"/>
  <pageSetup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321E2-6963-4603-9179-C87BFB1438CC}">
  <sheetPr codeName="Sheet2">
    <pageSetUpPr fitToPage="1"/>
  </sheetPr>
  <dimension ref="A1:O30"/>
  <sheetViews>
    <sheetView showGridLines="0" zoomScale="70" zoomScaleNormal="70" workbookViewId="0">
      <selection activeCell="I8" sqref="I8"/>
    </sheetView>
  </sheetViews>
  <sheetFormatPr defaultRowHeight="14.4" x14ac:dyDescent="0.3"/>
  <cols>
    <col min="1" max="1" width="41.33203125" customWidth="1"/>
    <col min="2" max="2" width="4.109375" customWidth="1"/>
    <col min="3" max="3" width="10.6640625" customWidth="1"/>
    <col min="4" max="4" width="23.33203125" customWidth="1"/>
    <col min="5" max="5" width="6.5546875" customWidth="1"/>
    <col min="6" max="6" width="3.33203125" customWidth="1"/>
    <col min="8" max="8" width="31.33203125" customWidth="1"/>
    <col min="9" max="9" width="26.6640625" customWidth="1"/>
    <col min="10" max="10" width="20.33203125" customWidth="1"/>
    <col min="11" max="11" width="17" customWidth="1"/>
    <col min="13" max="13" width="8.88671875" customWidth="1"/>
    <col min="15" max="15" width="16.44140625" customWidth="1"/>
    <col min="17" max="17" width="2" customWidth="1"/>
    <col min="19" max="19" width="92.109375" customWidth="1"/>
  </cols>
  <sheetData>
    <row r="1" spans="1:15" ht="42" customHeight="1" x14ac:dyDescent="0.4">
      <c r="A1" s="121" t="s">
        <v>74</v>
      </c>
      <c r="B1" s="121"/>
      <c r="C1" s="121"/>
      <c r="D1" s="121"/>
      <c r="E1" s="121"/>
      <c r="F1" s="121"/>
      <c r="G1" s="121"/>
      <c r="H1" s="121"/>
      <c r="I1" s="121"/>
      <c r="J1" s="121"/>
      <c r="K1" s="3"/>
      <c r="L1" s="3"/>
      <c r="M1" s="3"/>
      <c r="N1" s="3"/>
      <c r="O1" s="3"/>
    </row>
    <row r="2" spans="1:15" ht="24" customHeight="1" x14ac:dyDescent="0.45">
      <c r="A2" s="17"/>
      <c r="B2" s="17"/>
      <c r="C2" s="17"/>
      <c r="D2" s="17"/>
      <c r="E2" s="17"/>
      <c r="F2" s="4"/>
      <c r="G2" s="4"/>
      <c r="H2" s="4"/>
      <c r="I2" s="4"/>
      <c r="J2" s="4"/>
      <c r="K2" s="4"/>
      <c r="L2" s="4"/>
      <c r="M2" s="4"/>
      <c r="N2" s="2"/>
      <c r="O2" s="2"/>
    </row>
    <row r="3" spans="1:15" ht="49.5" customHeight="1" x14ac:dyDescent="0.45">
      <c r="A3" s="36" t="s">
        <v>68</v>
      </c>
      <c r="B3" s="123"/>
      <c r="C3" s="123"/>
      <c r="D3" s="123"/>
      <c r="E3" s="123"/>
      <c r="F3" s="123"/>
      <c r="G3" s="123"/>
      <c r="H3" s="123"/>
      <c r="I3" s="123"/>
      <c r="J3" s="123"/>
      <c r="K3" s="31"/>
      <c r="L3" s="31"/>
      <c r="M3" s="31"/>
    </row>
    <row r="4" spans="1:15" ht="24" customHeight="1" x14ac:dyDescent="0.45">
      <c r="A4" s="37" t="s">
        <v>69</v>
      </c>
      <c r="B4" s="123"/>
      <c r="C4" s="123"/>
      <c r="D4" s="123"/>
      <c r="E4" s="123"/>
      <c r="F4" s="123"/>
      <c r="G4" s="123"/>
      <c r="H4" s="123"/>
      <c r="I4" s="123"/>
      <c r="J4" s="123"/>
      <c r="K4" s="18"/>
      <c r="L4" s="18"/>
      <c r="M4" s="18"/>
    </row>
    <row r="5" spans="1:15" ht="24" customHeight="1" thickBot="1" x14ac:dyDescent="0.5">
      <c r="A5" s="38" t="s">
        <v>70</v>
      </c>
      <c r="B5" s="124"/>
      <c r="C5" s="124"/>
      <c r="D5" s="124"/>
      <c r="E5" s="124"/>
      <c r="F5" s="124"/>
      <c r="G5" s="124"/>
      <c r="H5" s="124"/>
      <c r="I5" s="124"/>
      <c r="J5" s="124"/>
      <c r="K5" s="18"/>
      <c r="L5" s="31"/>
      <c r="M5" s="18"/>
    </row>
    <row r="6" spans="1:15" ht="24" customHeight="1" x14ac:dyDescent="0.45">
      <c r="A6" s="17"/>
      <c r="B6" s="19"/>
      <c r="C6" s="17"/>
      <c r="D6" s="19"/>
      <c r="E6" s="19"/>
      <c r="F6" s="19"/>
      <c r="G6" s="19"/>
      <c r="H6" s="39"/>
      <c r="I6" s="31"/>
      <c r="J6" s="31"/>
      <c r="K6" s="18"/>
      <c r="L6" s="18"/>
      <c r="M6" s="18"/>
    </row>
    <row r="7" spans="1:15" ht="24" customHeight="1" x14ac:dyDescent="0.45">
      <c r="A7" s="5" t="s">
        <v>0</v>
      </c>
      <c r="B7" s="6"/>
      <c r="C7" s="6"/>
      <c r="D7" s="6"/>
      <c r="E7" s="7"/>
      <c r="F7" s="31"/>
      <c r="G7" s="114" t="s">
        <v>1</v>
      </c>
      <c r="H7" s="114"/>
      <c r="I7" s="114"/>
      <c r="J7" s="114"/>
      <c r="K7" s="18"/>
      <c r="L7" s="18"/>
      <c r="M7" s="18"/>
    </row>
    <row r="8" spans="1:15" ht="24" customHeight="1" x14ac:dyDescent="0.45">
      <c r="A8" s="8" t="s">
        <v>2</v>
      </c>
      <c r="B8" s="33"/>
      <c r="C8" s="33"/>
      <c r="D8" s="33"/>
      <c r="E8" s="34"/>
      <c r="F8" s="31"/>
      <c r="G8" s="30" t="s">
        <v>3</v>
      </c>
      <c r="H8" s="30"/>
      <c r="I8" s="45">
        <f>D17</f>
        <v>0</v>
      </c>
      <c r="J8" s="9" t="s">
        <v>4</v>
      </c>
      <c r="K8" s="31"/>
      <c r="L8" s="31"/>
      <c r="M8" s="31"/>
    </row>
    <row r="9" spans="1:15" ht="24" customHeight="1" x14ac:dyDescent="0.45">
      <c r="A9" s="8" t="s">
        <v>5</v>
      </c>
      <c r="B9" s="33"/>
      <c r="C9" s="33"/>
      <c r="D9" s="33"/>
      <c r="E9" s="34"/>
      <c r="F9" s="31"/>
      <c r="G9" s="30" t="s">
        <v>6</v>
      </c>
      <c r="H9" s="30"/>
      <c r="I9" s="45">
        <f>I8/12</f>
        <v>0</v>
      </c>
      <c r="J9" s="9" t="s">
        <v>4</v>
      </c>
      <c r="K9" s="31"/>
      <c r="L9" s="31"/>
      <c r="M9" s="31"/>
    </row>
    <row r="10" spans="1:15" ht="24" customHeight="1" x14ac:dyDescent="0.45">
      <c r="A10" s="8" t="s">
        <v>20</v>
      </c>
      <c r="B10" s="33"/>
      <c r="C10" s="33"/>
      <c r="D10" s="33"/>
      <c r="E10" s="34"/>
      <c r="F10" s="31"/>
      <c r="G10" s="107" t="s">
        <v>8</v>
      </c>
      <c r="H10" s="107"/>
      <c r="I10" s="24" t="s">
        <v>21</v>
      </c>
      <c r="J10" s="9" t="s">
        <v>4</v>
      </c>
      <c r="K10" s="31"/>
      <c r="L10" s="31"/>
      <c r="M10" s="31"/>
    </row>
    <row r="11" spans="1:15" ht="24" customHeight="1" x14ac:dyDescent="0.45">
      <c r="A11" s="8" t="s">
        <v>22</v>
      </c>
      <c r="B11" s="33"/>
      <c r="C11" s="33"/>
      <c r="D11" s="33"/>
      <c r="E11" s="34"/>
      <c r="F11" s="31"/>
      <c r="G11" s="31"/>
      <c r="H11" s="31"/>
      <c r="I11" s="31"/>
      <c r="J11" s="31"/>
      <c r="K11" s="31"/>
      <c r="L11" s="31"/>
      <c r="M11" s="31"/>
    </row>
    <row r="12" spans="1:15" ht="24" customHeight="1" x14ac:dyDescent="0.45">
      <c r="A12" s="11"/>
      <c r="B12" s="33"/>
      <c r="C12" s="33"/>
      <c r="D12" s="33"/>
      <c r="E12" s="34"/>
      <c r="F12" s="31"/>
      <c r="G12" s="113" t="s">
        <v>10</v>
      </c>
      <c r="H12" s="113"/>
      <c r="I12" s="113"/>
      <c r="J12" s="113"/>
      <c r="K12" s="31"/>
      <c r="L12" s="31"/>
      <c r="M12" s="31"/>
    </row>
    <row r="13" spans="1:15" ht="24" customHeight="1" thickBot="1" x14ac:dyDescent="0.5">
      <c r="A13" s="12" t="s">
        <v>11</v>
      </c>
      <c r="B13" s="33"/>
      <c r="C13" s="33"/>
      <c r="D13" s="33"/>
      <c r="E13" s="34"/>
      <c r="F13" s="31"/>
      <c r="G13" s="30" t="s">
        <v>3</v>
      </c>
      <c r="H13" s="30"/>
      <c r="I13" s="45">
        <f>D17-0.5*I8</f>
        <v>0</v>
      </c>
      <c r="J13" s="9" t="s">
        <v>4</v>
      </c>
      <c r="K13" s="31"/>
      <c r="L13" s="31"/>
      <c r="M13" s="31"/>
    </row>
    <row r="14" spans="1:15" ht="24" customHeight="1" thickTop="1" thickBot="1" x14ac:dyDescent="0.5">
      <c r="A14" s="32" t="s">
        <v>23</v>
      </c>
      <c r="B14" s="33"/>
      <c r="C14" s="33"/>
      <c r="D14" s="46"/>
      <c r="E14" s="34"/>
      <c r="F14" s="31"/>
      <c r="G14" s="30" t="s">
        <v>6</v>
      </c>
      <c r="H14" s="30"/>
      <c r="I14" s="45">
        <f>I13/12</f>
        <v>0</v>
      </c>
      <c r="J14" s="9" t="s">
        <v>4</v>
      </c>
      <c r="K14" s="31"/>
      <c r="L14" s="31"/>
      <c r="M14" s="31"/>
    </row>
    <row r="15" spans="1:15" ht="24" customHeight="1" thickTop="1" x14ac:dyDescent="0.45">
      <c r="A15" s="32"/>
      <c r="B15" s="33"/>
      <c r="C15" s="33"/>
      <c r="D15" s="33"/>
      <c r="E15" s="34"/>
      <c r="F15" s="31"/>
      <c r="G15" s="107" t="s">
        <v>8</v>
      </c>
      <c r="H15" s="107"/>
      <c r="I15" s="25" t="s">
        <v>21</v>
      </c>
      <c r="J15" s="9" t="s">
        <v>4</v>
      </c>
      <c r="K15" s="31"/>
      <c r="L15" s="31"/>
      <c r="M15" s="31"/>
    </row>
    <row r="16" spans="1:15" ht="24" customHeight="1" thickBot="1" x14ac:dyDescent="0.5">
      <c r="A16" s="12" t="s">
        <v>24</v>
      </c>
      <c r="B16" s="33"/>
      <c r="C16" s="33"/>
      <c r="D16" s="33"/>
      <c r="E16" s="34"/>
      <c r="F16" s="31"/>
      <c r="G16" s="31"/>
      <c r="H16" s="31"/>
      <c r="I16" s="31"/>
      <c r="J16" s="31"/>
      <c r="K16" s="31"/>
      <c r="L16" s="31"/>
      <c r="M16" s="31"/>
    </row>
    <row r="17" spans="1:13" ht="24" customHeight="1" thickTop="1" thickBot="1" x14ac:dyDescent="0.5">
      <c r="A17" s="32" t="s">
        <v>25</v>
      </c>
      <c r="B17" s="33"/>
      <c r="C17" s="33"/>
      <c r="D17" s="46"/>
      <c r="E17" s="34"/>
      <c r="F17" s="31"/>
      <c r="G17" s="108" t="s">
        <v>14</v>
      </c>
      <c r="H17" s="109"/>
      <c r="I17" s="109"/>
      <c r="J17" s="110"/>
      <c r="K17" s="31"/>
      <c r="L17" s="31"/>
      <c r="M17" s="31"/>
    </row>
    <row r="18" spans="1:13" ht="24" customHeight="1" thickTop="1" thickBot="1" x14ac:dyDescent="0.5">
      <c r="A18" s="32" t="s">
        <v>26</v>
      </c>
      <c r="B18" s="33"/>
      <c r="C18" s="33"/>
      <c r="D18" s="46"/>
      <c r="E18" s="34"/>
      <c r="F18" s="31"/>
      <c r="G18" s="30" t="s">
        <v>16</v>
      </c>
      <c r="H18" s="30"/>
      <c r="I18" s="45">
        <f>MAX(0,D18-D22)</f>
        <v>0</v>
      </c>
      <c r="J18" s="13" t="s">
        <v>4</v>
      </c>
      <c r="K18" s="31"/>
      <c r="L18" s="31"/>
      <c r="M18" s="31"/>
    </row>
    <row r="19" spans="1:13" ht="24" customHeight="1" thickTop="1" thickBot="1" x14ac:dyDescent="0.5">
      <c r="A19" s="32" t="s">
        <v>27</v>
      </c>
      <c r="B19" s="33"/>
      <c r="C19" s="33"/>
      <c r="D19" s="46"/>
      <c r="E19" s="34"/>
      <c r="F19" s="31"/>
      <c r="G19" s="30" t="s">
        <v>3</v>
      </c>
      <c r="H19" s="30"/>
      <c r="I19" s="45">
        <f>D19+ I18</f>
        <v>0</v>
      </c>
      <c r="J19" s="13" t="s">
        <v>4</v>
      </c>
      <c r="K19" s="31"/>
      <c r="L19" s="31"/>
      <c r="M19" s="31"/>
    </row>
    <row r="20" spans="1:13" ht="24" customHeight="1" thickTop="1" x14ac:dyDescent="0.45">
      <c r="A20" s="32"/>
      <c r="B20" s="33"/>
      <c r="C20" s="33"/>
      <c r="D20" s="33"/>
      <c r="E20" s="34"/>
      <c r="F20" s="31"/>
      <c r="G20" s="30" t="s">
        <v>6</v>
      </c>
      <c r="H20" s="30"/>
      <c r="I20" s="45">
        <f>I19/12</f>
        <v>0</v>
      </c>
      <c r="J20" s="13" t="s">
        <v>4</v>
      </c>
      <c r="K20" s="31"/>
      <c r="L20" s="31"/>
      <c r="M20" s="31"/>
    </row>
    <row r="21" spans="1:13" ht="24" customHeight="1" thickBot="1" x14ac:dyDescent="0.5">
      <c r="A21" s="12" t="s">
        <v>18</v>
      </c>
      <c r="B21" s="33"/>
      <c r="C21" s="33"/>
      <c r="D21" s="33"/>
      <c r="E21" s="34"/>
      <c r="F21" s="31"/>
      <c r="G21" s="107" t="s">
        <v>8</v>
      </c>
      <c r="H21" s="107"/>
      <c r="I21" s="26" t="s">
        <v>21</v>
      </c>
      <c r="J21" s="9" t="s">
        <v>4</v>
      </c>
      <c r="K21" s="31"/>
      <c r="L21" s="31"/>
      <c r="M21" s="31"/>
    </row>
    <row r="22" spans="1:13" ht="24" customHeight="1" thickTop="1" thickBot="1" x14ac:dyDescent="0.5">
      <c r="A22" s="105" t="s">
        <v>19</v>
      </c>
      <c r="B22" s="33"/>
      <c r="C22" s="33"/>
      <c r="D22" s="47"/>
      <c r="E22" s="34"/>
      <c r="F22" s="31"/>
      <c r="G22" s="31"/>
      <c r="H22" s="31"/>
      <c r="I22" s="31"/>
      <c r="J22" s="31"/>
      <c r="K22" s="31"/>
      <c r="L22" s="31"/>
      <c r="M22" s="31"/>
    </row>
    <row r="23" spans="1:13" ht="24" customHeight="1" thickTop="1" x14ac:dyDescent="0.45">
      <c r="A23" s="106"/>
      <c r="B23" s="15"/>
      <c r="C23" s="15"/>
      <c r="D23" s="15"/>
      <c r="E23" s="16"/>
      <c r="F23" s="31"/>
      <c r="G23" s="31"/>
      <c r="H23" s="31"/>
      <c r="I23" s="31"/>
      <c r="J23" s="31"/>
      <c r="K23" s="31"/>
      <c r="L23" s="31"/>
      <c r="M23" s="31"/>
    </row>
    <row r="24" spans="1:13" ht="24" customHeight="1" x14ac:dyDescent="0.45">
      <c r="A24" s="31"/>
      <c r="B24" s="31"/>
      <c r="C24" s="31"/>
      <c r="D24" s="31"/>
      <c r="E24" s="31"/>
      <c r="F24" s="31"/>
      <c r="G24" s="31"/>
      <c r="H24" s="31"/>
      <c r="I24" s="31"/>
      <c r="J24" s="122"/>
      <c r="K24" s="122"/>
      <c r="L24" s="122"/>
      <c r="M24" s="122"/>
    </row>
    <row r="25" spans="1:13" ht="15" customHeight="1" x14ac:dyDescent="0.3"/>
    <row r="26" spans="1:13" ht="15" customHeight="1" x14ac:dyDescent="0.3"/>
    <row r="27" spans="1:13" ht="15" customHeight="1" x14ac:dyDescent="0.3"/>
    <row r="28" spans="1:13" ht="15" customHeight="1" x14ac:dyDescent="0.3"/>
    <row r="29" spans="1:13" ht="15" customHeight="1" x14ac:dyDescent="0.3"/>
    <row r="30" spans="1:13" ht="15" customHeight="1" x14ac:dyDescent="0.3"/>
  </sheetData>
  <sheetProtection algorithmName="SHA-512" hashValue="PmiQ1FVuF1p2UWya4/ygO5PL5I55tuDz9IFZ3ZNT1UQVczzEf6IClVRN6WRJfcqlyAsFtz7wTT+mJ41plTfNow==" saltValue="tJaV44LzfDz2gIZj19faqA==" spinCount="100000" sheet="1" objects="1" scenarios="1"/>
  <dataConsolidate/>
  <mergeCells count="12">
    <mergeCell ref="A1:J1"/>
    <mergeCell ref="J24:M24"/>
    <mergeCell ref="G7:J7"/>
    <mergeCell ref="G12:J12"/>
    <mergeCell ref="G17:J17"/>
    <mergeCell ref="G10:H10"/>
    <mergeCell ref="G15:H15"/>
    <mergeCell ref="G21:H21"/>
    <mergeCell ref="A22:A23"/>
    <mergeCell ref="B3:J3"/>
    <mergeCell ref="B4:J4"/>
    <mergeCell ref="B5:J5"/>
  </mergeCells>
  <dataValidations count="12">
    <dataValidation allowBlank="1" showInputMessage="1" showErrorMessage="1" prompt="Schedule F Line 9" sqref="J8" xr:uid="{60C39F5C-7E36-4285-AAA7-3705C2522355}"/>
    <dataValidation allowBlank="1" showInputMessage="1" showErrorMessage="1" prompt="Annual Business Income (above) divided by 12" sqref="J9 J14 J20" xr:uid="{8F9037ED-FA34-4B62-9500-077332AE7048}"/>
    <dataValidation allowBlank="1" showInputMessage="1" showErrorMessage="1" promptTitle="Child Care Hours" prompt="For farming, the hours are taken from the Business Plan. Extended hours need GM approval." sqref="J21 J10" xr:uid="{44B344D3-0E94-4F56-AF33-0E429BA19992}"/>
    <dataValidation allowBlank="1" showInputMessage="1" showErrorMessage="1" prompt="Schedule F: Line 9 minus 50% of Line 34" sqref="J13" xr:uid="{EBE45527-7056-42AC-8D21-901BF533D08F}"/>
    <dataValidation allowBlank="1" showInputMessage="1" showErrorMessage="1" prompt="Schedule F Line 14 minus Form 4562 Line 12.  Zero if negative._x000a_" sqref="J18" xr:uid="{44D8A6F5-2D65-47F4-8F94-1BAECD6DF0FD}"/>
    <dataValidation allowBlank="1" showInputMessage="1" showErrorMessage="1" prompt="Schedule F Line 34 plus Countable Depreciation (above)" sqref="J19" xr:uid="{261C4F0F-5190-438A-A561-81B138446163}"/>
    <dataValidation type="custom" allowBlank="1" showInputMessage="1" showErrorMessage="1" error="Enter Section 179 Expense from Line 12 of Form 4562 (Section 179).  Can not be less that zero." prompt="Enter Section 179 Expense from Line 12 of Form 4562 (Section 179).  Can not be less that zero." sqref="D22" xr:uid="{A25CD642-C4E1-46AC-B433-4EDB7A463701}">
      <formula1>AND(ISNUMBER(D22),D22&gt;=0)</formula1>
    </dataValidation>
    <dataValidation type="custom" allowBlank="1" showInputMessage="1" showErrorMessage="1" error="Enter Farm Income from Line 6 of Schedule 1 of Form 1040. " prompt="Enter Farm Income from Line 6 of Schedule 1 of Form 1040. " sqref="D14" xr:uid="{901BEC1A-6D29-4C18-AA50-9B8FFB306888}">
      <formula1>ISNUMBER(D14)</formula1>
    </dataValidation>
    <dataValidation type="custom" showInputMessage="1" showErrorMessage="1" error="Enter Gross Income from Line 9 of Schedule F of form 1040.  Must not be zero.  Use zero for a loss." prompt="Enter Gross Income from Line 9 of Schedule F of form 1040.  Must not be zero.  Use zero for a loss." sqref="D17" xr:uid="{B8706071-4D59-41D8-A306-9371FDA65623}">
      <formula1>AND(ISNUMBER(D17),D17&gt;=0)</formula1>
    </dataValidation>
    <dataValidation type="custom" allowBlank="1" showInputMessage="1" showErrorMessage="1" error="Enter Depreciation from Line 14 of Schedule F.  Can not be less than zero." prompt="Enter Depreciation from Line 14 of Schedule F.  Can not be less than zero." sqref="D18" xr:uid="{B1AF2EFD-C978-4A26-B08C-32FAB189D2B4}">
      <formula1>AND(ISNUMBER(D18),D18&gt;=0)</formula1>
    </dataValidation>
    <dataValidation type="custom" allowBlank="1" showInputMessage="1" showErrorMessage="1" error="Enter Net Farm Profit from Line 34 of Schedule F.  Can not be less than zero." prompt="Enter Net Farm Profit from Line 34 of Schedule F.  Can not be less than zero." sqref="D19" xr:uid="{94CF418C-1F9F-4587-929D-D3015229B578}">
      <formula1>AND(ISNUMBER(D19),D19&gt;=0)</formula1>
    </dataValidation>
    <dataValidation allowBlank="1" showInputMessage="1" showErrorMessage="1" promptTitle="Child Care hours" prompt="For farming, the hours are taken from the Business Plan. Extended hours need GM approval." sqref="J15" xr:uid="{60DA3A6A-B82C-4316-86BE-3B6FF986316D}"/>
  </dataValidations>
  <pageMargins left="0.7" right="0.7" top="0.75" bottom="0.75" header="0.3" footer="0.3"/>
  <pageSetup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4A6B0-9D76-4017-B729-F896682AE0C9}">
  <sheetPr codeName="Sheet3">
    <pageSetUpPr fitToPage="1"/>
  </sheetPr>
  <dimension ref="A1:O29"/>
  <sheetViews>
    <sheetView showGridLines="0" zoomScale="70" zoomScaleNormal="70" workbookViewId="0">
      <selection activeCell="I21" sqref="I21"/>
    </sheetView>
  </sheetViews>
  <sheetFormatPr defaultRowHeight="14.4" x14ac:dyDescent="0.3"/>
  <cols>
    <col min="1" max="1" width="45.44140625" customWidth="1"/>
    <col min="2" max="2" width="8.88671875" customWidth="1"/>
    <col min="3" max="3" width="22" customWidth="1"/>
    <col min="4" max="4" width="22.5546875" customWidth="1"/>
    <col min="5" max="5" width="3.33203125" customWidth="1"/>
    <col min="6" max="6" width="4.44140625" customWidth="1"/>
    <col min="8" max="8" width="34.5546875" customWidth="1"/>
    <col min="9" max="9" width="21.6640625" bestFit="1" customWidth="1"/>
    <col min="10" max="10" width="22.109375" customWidth="1"/>
    <col min="11" max="11" width="8.88671875" customWidth="1"/>
    <col min="13" max="13" width="8.88671875" customWidth="1"/>
    <col min="15" max="15" width="10.109375" customWidth="1"/>
    <col min="17" max="17" width="2" customWidth="1"/>
    <col min="19" max="19" width="92.109375" customWidth="1"/>
  </cols>
  <sheetData>
    <row r="1" spans="1:15" ht="49.5" customHeight="1" x14ac:dyDescent="0.3">
      <c r="A1" s="131" t="s">
        <v>28</v>
      </c>
      <c r="B1" s="121"/>
      <c r="C1" s="121"/>
      <c r="D1" s="121"/>
      <c r="E1" s="121"/>
      <c r="F1" s="121"/>
      <c r="G1" s="121"/>
      <c r="H1" s="121"/>
      <c r="I1" s="121"/>
      <c r="J1" s="121"/>
      <c r="K1" s="1"/>
      <c r="L1" s="1"/>
      <c r="M1" s="1"/>
      <c r="N1" s="1"/>
      <c r="O1" s="1"/>
    </row>
    <row r="2" spans="1:15" ht="23.4" x14ac:dyDescent="0.45">
      <c r="A2" s="2"/>
      <c r="B2" s="2"/>
      <c r="C2" s="2"/>
      <c r="D2" s="2"/>
      <c r="E2" s="2"/>
      <c r="F2" s="2"/>
      <c r="G2" s="2"/>
      <c r="H2" s="31"/>
      <c r="I2" s="2"/>
      <c r="J2" s="2"/>
      <c r="K2" s="2"/>
      <c r="L2" s="2"/>
      <c r="M2" s="2"/>
      <c r="N2" s="2"/>
      <c r="O2" s="2"/>
    </row>
    <row r="3" spans="1:15" ht="50.25" customHeight="1" x14ac:dyDescent="0.3">
      <c r="A3" s="36" t="s">
        <v>68</v>
      </c>
      <c r="B3" s="123"/>
      <c r="C3" s="123"/>
      <c r="D3" s="123"/>
      <c r="E3" s="123"/>
      <c r="F3" s="123"/>
      <c r="G3" s="123"/>
      <c r="H3" s="123"/>
      <c r="I3" s="123"/>
      <c r="J3" s="123"/>
    </row>
    <row r="4" spans="1:15" ht="24" customHeight="1" x14ac:dyDescent="0.3">
      <c r="A4" s="37" t="s">
        <v>69</v>
      </c>
      <c r="B4" s="123"/>
      <c r="C4" s="123"/>
      <c r="D4" s="123"/>
      <c r="E4" s="123"/>
      <c r="F4" s="123"/>
      <c r="G4" s="123"/>
      <c r="H4" s="123"/>
      <c r="I4" s="123"/>
      <c r="J4" s="123"/>
    </row>
    <row r="5" spans="1:15" ht="24" customHeight="1" thickBot="1" x14ac:dyDescent="0.35">
      <c r="A5" s="38" t="s">
        <v>70</v>
      </c>
      <c r="B5" s="124"/>
      <c r="C5" s="124"/>
      <c r="D5" s="124"/>
      <c r="E5" s="124"/>
      <c r="F5" s="124"/>
      <c r="G5" s="124"/>
      <c r="H5" s="124"/>
      <c r="I5" s="124"/>
      <c r="J5" s="124"/>
    </row>
    <row r="6" spans="1:15" ht="24" customHeight="1" x14ac:dyDescent="0.45">
      <c r="A6" s="31"/>
      <c r="B6" s="31"/>
      <c r="C6" s="31"/>
      <c r="D6" s="31"/>
      <c r="E6" s="31"/>
      <c r="F6" s="31"/>
      <c r="G6" s="31"/>
      <c r="H6" s="31" t="s">
        <v>29</v>
      </c>
      <c r="I6" s="31"/>
      <c r="J6" s="31"/>
    </row>
    <row r="7" spans="1:15" ht="24" customHeight="1" x14ac:dyDescent="0.45">
      <c r="A7" s="5" t="s">
        <v>0</v>
      </c>
      <c r="B7" s="6"/>
      <c r="C7" s="6"/>
      <c r="D7" s="6"/>
      <c r="E7" s="7"/>
      <c r="F7" s="31"/>
      <c r="G7" s="114" t="s">
        <v>1</v>
      </c>
      <c r="H7" s="114"/>
      <c r="I7" s="114"/>
      <c r="J7" s="114"/>
    </row>
    <row r="8" spans="1:15" ht="24" customHeight="1" x14ac:dyDescent="0.45">
      <c r="A8" s="125" t="s">
        <v>2</v>
      </c>
      <c r="B8" s="126"/>
      <c r="C8" s="126"/>
      <c r="D8" s="126"/>
      <c r="E8" s="127"/>
      <c r="F8" s="31"/>
      <c r="G8" s="30" t="s">
        <v>3</v>
      </c>
      <c r="H8" s="30"/>
      <c r="I8" s="45">
        <f>(D18)*D24</f>
        <v>0</v>
      </c>
      <c r="J8" s="9" t="s">
        <v>30</v>
      </c>
    </row>
    <row r="9" spans="1:15" ht="24" customHeight="1" x14ac:dyDescent="0.45">
      <c r="A9" s="125" t="s">
        <v>5</v>
      </c>
      <c r="B9" s="126"/>
      <c r="C9" s="126"/>
      <c r="D9" s="126"/>
      <c r="E9" s="127"/>
      <c r="F9" s="31"/>
      <c r="G9" s="30" t="s">
        <v>6</v>
      </c>
      <c r="H9" s="30"/>
      <c r="I9" s="45">
        <f>I8/12</f>
        <v>0</v>
      </c>
      <c r="J9" s="9" t="s">
        <v>30</v>
      </c>
    </row>
    <row r="10" spans="1:15" ht="24" customHeight="1" x14ac:dyDescent="0.45">
      <c r="A10" s="8" t="s">
        <v>31</v>
      </c>
      <c r="B10" s="33"/>
      <c r="C10" s="33"/>
      <c r="D10" s="33"/>
      <c r="E10" s="34"/>
      <c r="F10" s="31"/>
      <c r="G10" s="107" t="s">
        <v>8</v>
      </c>
      <c r="H10" s="107"/>
      <c r="I10" s="10">
        <f>IF(I9/4.3/14.42&lt;1, 0, _xlfn.CEILING.MATH(ROUND(I9/4.3/14.42,2)))</f>
        <v>0</v>
      </c>
      <c r="J10" s="9" t="s">
        <v>30</v>
      </c>
    </row>
    <row r="11" spans="1:15" ht="24" customHeight="1" x14ac:dyDescent="0.45">
      <c r="A11" s="8" t="s">
        <v>32</v>
      </c>
      <c r="B11" s="33"/>
      <c r="C11" s="33"/>
      <c r="D11" s="33"/>
      <c r="E11" s="34"/>
      <c r="F11" s="31"/>
      <c r="G11" s="31"/>
      <c r="H11" s="31"/>
      <c r="I11" s="31"/>
      <c r="J11" s="31"/>
    </row>
    <row r="12" spans="1:15" ht="25.5" customHeight="1" x14ac:dyDescent="0.45">
      <c r="A12" s="128" t="s">
        <v>33</v>
      </c>
      <c r="B12" s="129"/>
      <c r="C12" s="129"/>
      <c r="D12" s="129"/>
      <c r="E12" s="130"/>
      <c r="F12" s="31"/>
      <c r="G12" s="113" t="s">
        <v>10</v>
      </c>
      <c r="H12" s="113"/>
      <c r="I12" s="113"/>
      <c r="J12" s="113"/>
    </row>
    <row r="13" spans="1:15" ht="24" customHeight="1" x14ac:dyDescent="0.45">
      <c r="A13" s="11"/>
      <c r="B13" s="33"/>
      <c r="C13" s="33"/>
      <c r="D13" s="33"/>
      <c r="E13" s="34"/>
      <c r="F13" s="31"/>
      <c r="G13" s="107" t="s">
        <v>3</v>
      </c>
      <c r="H13" s="107"/>
      <c r="I13" s="45">
        <f>0.5*I8</f>
        <v>0</v>
      </c>
      <c r="J13" s="9" t="s">
        <v>4</v>
      </c>
    </row>
    <row r="14" spans="1:15" ht="24" customHeight="1" thickBot="1" x14ac:dyDescent="0.5">
      <c r="A14" s="12" t="s">
        <v>11</v>
      </c>
      <c r="B14" s="33"/>
      <c r="C14" s="33"/>
      <c r="D14" s="33"/>
      <c r="E14" s="34"/>
      <c r="F14" s="31"/>
      <c r="G14" s="107" t="s">
        <v>6</v>
      </c>
      <c r="H14" s="107"/>
      <c r="I14" s="45">
        <f>I13/12</f>
        <v>0</v>
      </c>
      <c r="J14" s="9" t="s">
        <v>4</v>
      </c>
    </row>
    <row r="15" spans="1:15" ht="24" customHeight="1" thickTop="1" thickBot="1" x14ac:dyDescent="0.5">
      <c r="A15" s="32" t="s">
        <v>34</v>
      </c>
      <c r="B15" s="33"/>
      <c r="C15" s="33"/>
      <c r="D15" s="46"/>
      <c r="E15" s="34"/>
      <c r="F15" s="31"/>
      <c r="G15" s="107" t="s">
        <v>8</v>
      </c>
      <c r="H15" s="107"/>
      <c r="I15" s="10">
        <f>IF(I14/4.3/14.42&lt;1, 0, _xlfn.CEILING.MATH(ROUND(I14/4.3/14.42,2)))</f>
        <v>0</v>
      </c>
      <c r="J15" s="9" t="s">
        <v>4</v>
      </c>
    </row>
    <row r="16" spans="1:15" ht="24" customHeight="1" thickTop="1" x14ac:dyDescent="0.45">
      <c r="A16" s="32"/>
      <c r="B16" s="33"/>
      <c r="C16" s="33"/>
      <c r="D16" s="33"/>
      <c r="E16" s="34"/>
      <c r="F16" s="31"/>
      <c r="G16" s="31"/>
      <c r="H16" s="31"/>
      <c r="I16" s="31"/>
      <c r="J16" s="31"/>
    </row>
    <row r="17" spans="1:10" ht="24" customHeight="1" thickBot="1" x14ac:dyDescent="0.5">
      <c r="A17" s="12" t="s">
        <v>31</v>
      </c>
      <c r="B17" s="33"/>
      <c r="C17" s="33"/>
      <c r="D17" s="33"/>
      <c r="E17" s="34"/>
      <c r="F17" s="31"/>
      <c r="G17" s="108" t="s">
        <v>14</v>
      </c>
      <c r="H17" s="109"/>
      <c r="I17" s="109"/>
      <c r="J17" s="110"/>
    </row>
    <row r="18" spans="1:10" ht="24" customHeight="1" thickTop="1" thickBot="1" x14ac:dyDescent="0.5">
      <c r="A18" s="32" t="s">
        <v>35</v>
      </c>
      <c r="B18" s="33"/>
      <c r="C18" s="33"/>
      <c r="D18" s="46"/>
      <c r="E18" s="34"/>
      <c r="F18" s="31"/>
      <c r="G18" s="107" t="s">
        <v>16</v>
      </c>
      <c r="H18" s="107"/>
      <c r="I18" s="45">
        <f>MAX(0,D20-D28)</f>
        <v>0</v>
      </c>
      <c r="J18" s="13" t="s">
        <v>4</v>
      </c>
    </row>
    <row r="19" spans="1:10" ht="45.9" customHeight="1" thickTop="1" thickBot="1" x14ac:dyDescent="0.5">
      <c r="A19" s="32"/>
      <c r="B19" s="33"/>
      <c r="C19" s="33"/>
      <c r="D19" s="33"/>
      <c r="E19" s="34"/>
      <c r="F19" s="31"/>
      <c r="G19" s="132" t="s">
        <v>104</v>
      </c>
      <c r="H19" s="133"/>
      <c r="I19" s="49">
        <f>(D21+I18)*D24+D25</f>
        <v>0</v>
      </c>
      <c r="J19" s="13" t="s">
        <v>4</v>
      </c>
    </row>
    <row r="20" spans="1:10" ht="24" customHeight="1" thickTop="1" thickBot="1" x14ac:dyDescent="0.5">
      <c r="A20" s="32" t="s">
        <v>36</v>
      </c>
      <c r="B20" s="33"/>
      <c r="C20" s="33"/>
      <c r="D20" s="46"/>
      <c r="E20" s="34"/>
      <c r="F20" s="31"/>
      <c r="G20" s="107" t="s">
        <v>6</v>
      </c>
      <c r="H20" s="107"/>
      <c r="I20" s="45">
        <f>I19/12</f>
        <v>0</v>
      </c>
      <c r="J20" s="13" t="s">
        <v>4</v>
      </c>
    </row>
    <row r="21" spans="1:10" ht="24" customHeight="1" thickTop="1" thickBot="1" x14ac:dyDescent="0.5">
      <c r="A21" s="32" t="s">
        <v>103</v>
      </c>
      <c r="B21" s="33"/>
      <c r="C21" s="33"/>
      <c r="D21" s="46"/>
      <c r="E21" s="34"/>
      <c r="F21" s="31"/>
      <c r="G21" s="107" t="s">
        <v>8</v>
      </c>
      <c r="H21" s="107"/>
      <c r="I21" s="10">
        <f>IF(I20/4.3/14.42&lt;1, 0, _xlfn.CEILING.MATH(ROUND(I20/4.3/14.42,2)))</f>
        <v>0</v>
      </c>
      <c r="J21" s="9" t="s">
        <v>4</v>
      </c>
    </row>
    <row r="22" spans="1:10" ht="24" customHeight="1" thickTop="1" x14ac:dyDescent="0.45">
      <c r="A22" s="11"/>
      <c r="B22" s="33"/>
      <c r="C22" s="33"/>
      <c r="D22" s="20"/>
      <c r="E22" s="34"/>
      <c r="F22" s="31"/>
      <c r="G22" s="31"/>
      <c r="H22" s="31"/>
      <c r="I22" s="31"/>
      <c r="J22" s="31"/>
    </row>
    <row r="23" spans="1:10" ht="24" customHeight="1" thickBot="1" x14ac:dyDescent="0.5">
      <c r="A23" s="12" t="s">
        <v>37</v>
      </c>
      <c r="B23" s="33"/>
      <c r="C23" s="33"/>
      <c r="D23" s="20"/>
      <c r="E23" s="34"/>
      <c r="F23" s="31"/>
      <c r="G23" s="31"/>
      <c r="H23" s="31"/>
      <c r="I23" s="31"/>
      <c r="J23" s="31"/>
    </row>
    <row r="24" spans="1:10" ht="24" customHeight="1" thickTop="1" thickBot="1" x14ac:dyDescent="0.5">
      <c r="A24" s="32" t="s">
        <v>38</v>
      </c>
      <c r="B24" s="33"/>
      <c r="C24" s="33"/>
      <c r="D24" s="87"/>
      <c r="E24" s="34"/>
      <c r="F24" s="31"/>
      <c r="G24" s="31"/>
      <c r="H24" s="31"/>
      <c r="I24" s="31"/>
      <c r="J24" s="31"/>
    </row>
    <row r="25" spans="1:10" ht="24" customHeight="1" thickTop="1" thickBot="1" x14ac:dyDescent="0.5">
      <c r="A25" s="32" t="s">
        <v>39</v>
      </c>
      <c r="B25" s="33"/>
      <c r="C25" s="33"/>
      <c r="D25" s="46"/>
      <c r="E25" s="34"/>
      <c r="F25" s="31"/>
      <c r="G25" s="31"/>
      <c r="H25" s="31"/>
      <c r="I25" s="31"/>
      <c r="J25" s="31"/>
    </row>
    <row r="26" spans="1:10" ht="24" customHeight="1" thickTop="1" x14ac:dyDescent="0.45">
      <c r="A26" s="11"/>
      <c r="B26" s="33"/>
      <c r="C26" s="33"/>
      <c r="D26" s="33"/>
      <c r="E26" s="34"/>
      <c r="F26" s="31"/>
      <c r="G26" s="31"/>
      <c r="H26" s="31"/>
      <c r="I26" s="31"/>
      <c r="J26" s="31"/>
    </row>
    <row r="27" spans="1:10" ht="24" customHeight="1" thickBot="1" x14ac:dyDescent="0.5">
      <c r="A27" s="12" t="s">
        <v>18</v>
      </c>
      <c r="B27" s="33"/>
      <c r="C27" s="33"/>
      <c r="D27" s="33"/>
      <c r="E27" s="34"/>
      <c r="F27" s="31"/>
      <c r="G27" s="31"/>
      <c r="H27" s="31"/>
      <c r="I27" s="31"/>
      <c r="J27" s="31"/>
    </row>
    <row r="28" spans="1:10" ht="24" customHeight="1" thickTop="1" thickBot="1" x14ac:dyDescent="0.5">
      <c r="A28" s="21" t="s">
        <v>40</v>
      </c>
      <c r="B28" s="22"/>
      <c r="C28" s="22"/>
      <c r="D28" s="48"/>
      <c r="E28" s="23"/>
      <c r="F28" s="31"/>
      <c r="G28" s="31"/>
      <c r="H28" s="31"/>
      <c r="I28" s="31"/>
      <c r="J28" s="31"/>
    </row>
    <row r="29" spans="1:10" ht="24" customHeight="1" thickTop="1" x14ac:dyDescent="0.45">
      <c r="A29" s="14"/>
      <c r="B29" s="15"/>
      <c r="C29" s="15"/>
      <c r="D29" s="15"/>
      <c r="E29" s="16"/>
      <c r="F29" s="31"/>
      <c r="G29" s="31"/>
      <c r="H29" s="31"/>
      <c r="I29" s="31"/>
      <c r="J29" s="31"/>
    </row>
  </sheetData>
  <sheetProtection algorithmName="SHA-512" hashValue="NFvPGUDsMXiieSK4xAqetFAcGhfzFQ5k43i4q6+ljP2Y7F39rVaCX27Wd4wn3jaGRLtvkondI9epeqj0YEBsfw==" saltValue="Q/5v5i2Mk6McJpYhFbwdZA==" spinCount="100000" sheet="1" objects="1" scenarios="1"/>
  <mergeCells count="18">
    <mergeCell ref="G19:H19"/>
    <mergeCell ref="G20:H20"/>
    <mergeCell ref="G21:H21"/>
    <mergeCell ref="G13:H13"/>
    <mergeCell ref="G14:H14"/>
    <mergeCell ref="G15:H15"/>
    <mergeCell ref="G17:J17"/>
    <mergeCell ref="G18:H18"/>
    <mergeCell ref="A8:E8"/>
    <mergeCell ref="A9:E9"/>
    <mergeCell ref="A12:E12"/>
    <mergeCell ref="A1:J1"/>
    <mergeCell ref="G7:J7"/>
    <mergeCell ref="G10:H10"/>
    <mergeCell ref="G12:J12"/>
    <mergeCell ref="B3:J3"/>
    <mergeCell ref="B4:J4"/>
    <mergeCell ref="B5:J5"/>
  </mergeCells>
  <dataValidations count="13">
    <dataValidation allowBlank="1" showInputMessage="1" showErrorMessage="1" prompt="Annual Business Income (above) divided by 12" sqref="J9 J14 J20" xr:uid="{59252487-ECB3-4317-820E-9A97293FA84A}"/>
    <dataValidation allowBlank="1" showInputMessage="1" showErrorMessage="1" promptTitle="Equivalent minimum wage hours" prompt="Monthly Income is divided by 4.3 to get weekly income.  Then weekly income is divided by minimum wage ($14.01) to get hours.  Hours are rounded up._x000a_" sqref="J10 J15 J21" xr:uid="{8639EC91-43E7-43EC-AAC8-48335C2453A3}"/>
    <dataValidation allowBlank="1" showInputMessage="1" showErrorMessage="1" prompt="Percentage owned from From K1 Line J times  Form 1065 Line 8" sqref="J8" xr:uid="{712D9409-99DA-4C5B-A77D-B9453ED6306D}"/>
    <dataValidation allowBlank="1" showInputMessage="1" showErrorMessage="1" prompt="50% of Gross Annual Business Income (above) _x000a_" sqref="J13" xr:uid="{CDE667B7-A7A0-4F62-A59C-3D552CC7E219}"/>
    <dataValidation allowBlank="1" showInputMessage="1" showErrorMessage="1" prompt="Form 1065 Line 16C minus Form 4562 Line 12.  Zero if negative." sqref="J18" xr:uid="{31D0C642-F04F-4658-8A17-4F1A3F22006D}"/>
    <dataValidation allowBlank="1" showInputMessage="1" showErrorMessage="1" prompt="Percentage owned from Form K1 Line J times the sum of Form 1065 Line 23 + Countable Depreciation (above) + K1 Line 4c Guaranteed Payment." sqref="J19" xr:uid="{6723F6B9-3ED1-49EC-A825-90C154062F13}"/>
    <dataValidation type="custom" allowBlank="1" showInputMessage="1" showErrorMessage="1" error="Enter Ordinary Business Income from Line 23.  Cannot be less than zero.  Use zero for a loss." prompt="Enter Ordinary Business Income from Line 23.  Cannot be less than zero.  Use zero for a loss." sqref="D21" xr:uid="{081866E9-1DFA-45E8-A2E0-EE5D6061433A}">
      <formula1>AND(ISNUMBER(D21),D21&gt;=0)</formula1>
    </dataValidation>
    <dataValidation type="custom" allowBlank="1" showInputMessage="1" showErrorMessage="1" error="Enter percentage owned.  Must be greater than zero and100% or less.  There must be a &quot;%&quot; sign in the cell." prompt="Enter percentage owned.  Must be greater than zero and 100% or less" sqref="D24" xr:uid="{B8842EAC-AFC7-4FD4-9507-1A1D55B882B7}">
      <formula1>AND(ISNUMBER(D24),D24&gt;0,D24&lt;=1)</formula1>
    </dataValidation>
    <dataValidation type="custom" allowBlank="1" showInputMessage="1" showErrorMessage="1" error="Enter Section 179 Expense from Line 12 Form 4562 Section 179.  Cannot be negative." prompt="Enter Section 179 Expense from Line 12 Form 4562 Section 179.  Cannot be negative." sqref="D28" xr:uid="{619835C6-6A5E-4642-8C04-A3A2A3779B26}">
      <formula1>AND(ISNUMBER(D28),D28&gt;=0)</formula1>
    </dataValidation>
    <dataValidation type="custom" allowBlank="1" showInputMessage="1" showErrorMessage="1" error="Enter Partnership Income from Line 5 of Form 1040 Schedule 1. " prompt="Enter Partnership Income from Line 5 of Form 1040 Schedule 1. " sqref="D15" xr:uid="{DD90716B-D457-4A37-A000-69145A95EE4E}">
      <formula1>ISNUMBER(D15)</formula1>
    </dataValidation>
    <dataValidation type="custom" allowBlank="1" showInputMessage="1" showErrorMessage="1" error="Enter Total Income from Line 8.  Must not be less that zero.  Use zero for a loss." prompt="Enter Total Income from Line 8.  Must not be less that zero.  Use zero for a loss." sqref="D18" xr:uid="{1B847AB5-71D2-44AF-80AD-399B8DE46113}">
      <formula1>AND(ISNUMBER(D18),D18&gt;=0)</formula1>
    </dataValidation>
    <dataValidation type="custom" allowBlank="1" showInputMessage="1" showErrorMessage="1" error="Enter Depreciation from Line 16c of Form 1065.  Cannot be less than zero." prompt="Enter Depreciation from Line 16c of Form 1065.  Cannot be less than zero." sqref="D20" xr:uid="{BD651A26-D8D1-4094-A0F9-DEF631810A3D}">
      <formula1>AND(ISNUMBER(D20),D20&gt;=0)</formula1>
    </dataValidation>
    <dataValidation type="custom" allowBlank="1" showInputMessage="1" showErrorMessage="1" error="Enter Guaranteed Payments to Partners from Line 4c of Schddule K1.  Cannot be less than zero.  " prompt="Enter Guaranteed Payments to Partners from Line 4c of Schddule K1.  Cannot be less than zero.  " sqref="D25" xr:uid="{3873BA86-A24F-41F4-9F0C-AA42E62F63F2}">
      <formula1>AND(ISNUMBER(D24),D24&gt;=0)</formula1>
    </dataValidation>
  </dataValidations>
  <pageMargins left="0.7" right="0.7" top="0.75" bottom="0.75" header="0.3" footer="0.3"/>
  <pageSetup scale="6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445D9-1C15-470D-A905-998DE489527E}">
  <sheetPr codeName="Sheet4">
    <pageSetUpPr fitToPage="1"/>
  </sheetPr>
  <dimension ref="A1:O28"/>
  <sheetViews>
    <sheetView showGridLines="0" zoomScale="55" zoomScaleNormal="55" workbookViewId="0">
      <selection activeCell="I21" sqref="I21"/>
    </sheetView>
  </sheetViews>
  <sheetFormatPr defaultColWidth="9.109375" defaultRowHeight="14.4" x14ac:dyDescent="0.3"/>
  <cols>
    <col min="1" max="1" width="43.88671875" customWidth="1"/>
    <col min="2" max="2" width="8.88671875" customWidth="1"/>
    <col min="3" max="3" width="28.33203125" customWidth="1"/>
    <col min="4" max="4" width="22.5546875" customWidth="1"/>
    <col min="5" max="5" width="3.109375" customWidth="1"/>
    <col min="6" max="6" width="4.44140625" customWidth="1"/>
    <col min="8" max="8" width="35.33203125" customWidth="1"/>
    <col min="9" max="9" width="24" customWidth="1"/>
    <col min="10" max="10" width="22.88671875" customWidth="1"/>
    <col min="11" max="11" width="8.88671875" customWidth="1"/>
    <col min="13" max="13" width="8.88671875" customWidth="1"/>
    <col min="15" max="15" width="10.109375" customWidth="1"/>
    <col min="17" max="17" width="2" customWidth="1"/>
    <col min="19" max="19" width="92.109375" customWidth="1"/>
  </cols>
  <sheetData>
    <row r="1" spans="1:15" ht="49.5" customHeight="1" x14ac:dyDescent="0.3">
      <c r="A1" s="131" t="s">
        <v>41</v>
      </c>
      <c r="B1" s="121"/>
      <c r="C1" s="121"/>
      <c r="D1" s="121"/>
      <c r="E1" s="121"/>
      <c r="F1" s="121"/>
      <c r="G1" s="121"/>
      <c r="H1" s="121"/>
      <c r="I1" s="121"/>
      <c r="J1" s="121"/>
      <c r="K1" s="1"/>
      <c r="L1" s="1"/>
      <c r="M1" s="1"/>
      <c r="N1" s="1"/>
      <c r="O1" s="1"/>
    </row>
    <row r="2" spans="1:15" ht="21" x14ac:dyDescent="0.4">
      <c r="A2" s="2"/>
      <c r="B2" s="2"/>
      <c r="C2" s="2"/>
      <c r="D2" s="2"/>
      <c r="E2" s="2"/>
      <c r="F2" s="2"/>
      <c r="G2" s="2"/>
      <c r="H2" s="2"/>
      <c r="I2" s="2"/>
      <c r="J2" s="2"/>
      <c r="K2" s="2"/>
      <c r="L2" s="2"/>
      <c r="M2" s="2"/>
      <c r="N2" s="2"/>
      <c r="O2" s="2"/>
    </row>
    <row r="3" spans="1:15" s="31" customFormat="1" ht="53.25" customHeight="1" x14ac:dyDescent="0.45">
      <c r="A3" s="36" t="s">
        <v>68</v>
      </c>
      <c r="B3" s="123"/>
      <c r="C3" s="123"/>
      <c r="D3" s="123"/>
      <c r="E3" s="123"/>
      <c r="F3" s="123"/>
      <c r="G3" s="123"/>
      <c r="H3" s="123"/>
      <c r="I3" s="123"/>
      <c r="J3" s="123"/>
    </row>
    <row r="4" spans="1:15" s="31" customFormat="1" ht="24" customHeight="1" x14ac:dyDescent="0.45">
      <c r="A4" s="37" t="s">
        <v>69</v>
      </c>
      <c r="B4" s="123"/>
      <c r="C4" s="123"/>
      <c r="D4" s="123"/>
      <c r="E4" s="123"/>
      <c r="F4" s="123"/>
      <c r="G4" s="123"/>
      <c r="H4" s="123"/>
      <c r="I4" s="123"/>
      <c r="J4" s="123"/>
    </row>
    <row r="5" spans="1:15" s="31" customFormat="1" ht="24" customHeight="1" thickBot="1" x14ac:dyDescent="0.5">
      <c r="A5" s="38" t="s">
        <v>70</v>
      </c>
      <c r="B5" s="124"/>
      <c r="C5" s="124"/>
      <c r="D5" s="124"/>
      <c r="E5" s="124"/>
      <c r="F5" s="124"/>
      <c r="G5" s="124"/>
      <c r="H5" s="124"/>
      <c r="I5" s="124"/>
      <c r="J5" s="124"/>
    </row>
    <row r="6" spans="1:15" s="31" customFormat="1" ht="24" customHeight="1" x14ac:dyDescent="0.45"/>
    <row r="7" spans="1:15" s="31" customFormat="1" ht="24" customHeight="1" x14ac:dyDescent="0.45">
      <c r="A7" s="5" t="s">
        <v>0</v>
      </c>
      <c r="B7" s="6"/>
      <c r="C7" s="6"/>
      <c r="D7" s="6"/>
      <c r="E7" s="7"/>
      <c r="G7" s="114" t="s">
        <v>1</v>
      </c>
      <c r="H7" s="114"/>
      <c r="I7" s="114"/>
      <c r="J7" s="114"/>
    </row>
    <row r="8" spans="1:15" s="31" customFormat="1" ht="24" customHeight="1" x14ac:dyDescent="0.45">
      <c r="A8" s="8" t="s">
        <v>2</v>
      </c>
      <c r="B8" s="33"/>
      <c r="C8" s="33"/>
      <c r="D8" s="33"/>
      <c r="E8" s="34"/>
      <c r="G8" s="30" t="s">
        <v>3</v>
      </c>
      <c r="H8" s="30"/>
      <c r="I8" s="45">
        <f>(D18)*D24</f>
        <v>0</v>
      </c>
      <c r="J8" s="9" t="s">
        <v>4</v>
      </c>
    </row>
    <row r="9" spans="1:15" s="31" customFormat="1" ht="24" customHeight="1" x14ac:dyDescent="0.45">
      <c r="A9" s="8" t="s">
        <v>5</v>
      </c>
      <c r="B9" s="33"/>
      <c r="C9" s="33"/>
      <c r="D9" s="33"/>
      <c r="E9" s="34"/>
      <c r="G9" s="30" t="s">
        <v>6</v>
      </c>
      <c r="H9" s="30"/>
      <c r="I9" s="45">
        <f>I8/12</f>
        <v>0</v>
      </c>
      <c r="J9" s="9" t="s">
        <v>4</v>
      </c>
    </row>
    <row r="10" spans="1:15" s="31" customFormat="1" ht="24" customHeight="1" x14ac:dyDescent="0.45">
      <c r="A10" s="8" t="s">
        <v>42</v>
      </c>
      <c r="B10" s="33"/>
      <c r="C10" s="33"/>
      <c r="D10" s="33"/>
      <c r="E10" s="34"/>
      <c r="G10" s="107" t="s">
        <v>8</v>
      </c>
      <c r="H10" s="107"/>
      <c r="I10" s="10">
        <f>IF(I9/4.3/14.42&lt;1,0,_xlfn.CEILING.MATH(ROUND(I9/4.3/14.42,2)))</f>
        <v>0</v>
      </c>
      <c r="J10" s="9" t="s">
        <v>4</v>
      </c>
    </row>
    <row r="11" spans="1:15" s="31" customFormat="1" ht="24" customHeight="1" x14ac:dyDescent="0.45">
      <c r="A11" s="8" t="s">
        <v>32</v>
      </c>
      <c r="B11" s="33"/>
      <c r="C11" s="33"/>
      <c r="D11" s="33"/>
      <c r="E11" s="34"/>
    </row>
    <row r="12" spans="1:15" s="31" customFormat="1" ht="24" customHeight="1" x14ac:dyDescent="0.45">
      <c r="A12" s="8" t="s">
        <v>43</v>
      </c>
      <c r="B12" s="33"/>
      <c r="C12" s="33"/>
      <c r="D12" s="33"/>
      <c r="E12" s="34"/>
      <c r="G12" s="113" t="s">
        <v>10</v>
      </c>
      <c r="H12" s="113"/>
      <c r="I12" s="113"/>
      <c r="J12" s="113"/>
    </row>
    <row r="13" spans="1:15" s="31" customFormat="1" ht="24" customHeight="1" x14ac:dyDescent="0.45">
      <c r="A13" s="11"/>
      <c r="B13" s="33"/>
      <c r="C13" s="33"/>
      <c r="D13" s="33"/>
      <c r="E13" s="34"/>
      <c r="G13" s="107" t="s">
        <v>3</v>
      </c>
      <c r="H13" s="107"/>
      <c r="I13" s="45">
        <f>0.5*I8</f>
        <v>0</v>
      </c>
      <c r="J13" s="9" t="s">
        <v>4</v>
      </c>
    </row>
    <row r="14" spans="1:15" s="31" customFormat="1" ht="24" customHeight="1" thickBot="1" x14ac:dyDescent="0.5">
      <c r="A14" s="12" t="s">
        <v>11</v>
      </c>
      <c r="B14" s="33"/>
      <c r="C14" s="33"/>
      <c r="D14" s="33"/>
      <c r="E14" s="34"/>
      <c r="G14" s="107" t="s">
        <v>6</v>
      </c>
      <c r="H14" s="107"/>
      <c r="I14" s="45">
        <f>I13/12</f>
        <v>0</v>
      </c>
      <c r="J14" s="9" t="s">
        <v>4</v>
      </c>
    </row>
    <row r="15" spans="1:15" s="31" customFormat="1" ht="24" customHeight="1" thickBot="1" x14ac:dyDescent="0.5">
      <c r="A15" s="32" t="s">
        <v>44</v>
      </c>
      <c r="B15" s="33"/>
      <c r="C15" s="33"/>
      <c r="D15" s="43"/>
      <c r="E15" s="34"/>
      <c r="G15" s="107" t="s">
        <v>8</v>
      </c>
      <c r="H15" s="107"/>
      <c r="I15" s="10">
        <f>IF(I14/4.3/14.42&lt;1,0,_xlfn.CEILING.MATH(ROUND(I14/4.3/14.42,2)))</f>
        <v>0</v>
      </c>
      <c r="J15" s="9" t="s">
        <v>4</v>
      </c>
    </row>
    <row r="16" spans="1:15" s="31" customFormat="1" ht="24" customHeight="1" x14ac:dyDescent="0.45">
      <c r="A16" s="32"/>
      <c r="B16" s="33"/>
      <c r="C16" s="33"/>
      <c r="D16" s="33"/>
      <c r="E16" s="34"/>
    </row>
    <row r="17" spans="1:13" s="31" customFormat="1" ht="24" customHeight="1" thickBot="1" x14ac:dyDescent="0.5">
      <c r="A17" s="12" t="s">
        <v>42</v>
      </c>
      <c r="B17" s="33"/>
      <c r="C17" s="33"/>
      <c r="D17" s="33"/>
      <c r="E17" s="34"/>
      <c r="G17" s="113" t="s">
        <v>14</v>
      </c>
      <c r="H17" s="113"/>
      <c r="I17" s="113"/>
      <c r="J17" s="113"/>
    </row>
    <row r="18" spans="1:13" s="31" customFormat="1" ht="24" customHeight="1" thickBot="1" x14ac:dyDescent="0.5">
      <c r="A18" s="32" t="s">
        <v>46</v>
      </c>
      <c r="B18" s="33"/>
      <c r="C18" s="33"/>
      <c r="D18" s="43"/>
      <c r="E18" s="34"/>
      <c r="G18" s="134" t="s">
        <v>16</v>
      </c>
      <c r="H18" s="135"/>
      <c r="I18" s="45">
        <f>MAX(0,D20-D27)</f>
        <v>0</v>
      </c>
      <c r="J18" s="13" t="s">
        <v>4</v>
      </c>
    </row>
    <row r="19" spans="1:13" s="31" customFormat="1" ht="47.25" customHeight="1" thickBot="1" x14ac:dyDescent="0.5">
      <c r="A19" s="32" t="s">
        <v>47</v>
      </c>
      <c r="B19" s="33"/>
      <c r="C19" s="33"/>
      <c r="D19" s="43"/>
      <c r="E19" s="34"/>
      <c r="G19" s="132" t="s">
        <v>48</v>
      </c>
      <c r="H19" s="133"/>
      <c r="I19" s="45">
        <f>(D19 + I18+ D21)*D24</f>
        <v>0</v>
      </c>
      <c r="J19" s="13" t="s">
        <v>4</v>
      </c>
    </row>
    <row r="20" spans="1:13" s="31" customFormat="1" ht="24" customHeight="1" thickBot="1" x14ac:dyDescent="0.5">
      <c r="A20" s="32" t="s">
        <v>26</v>
      </c>
      <c r="B20" s="33"/>
      <c r="C20" s="33"/>
      <c r="D20" s="43"/>
      <c r="E20" s="34"/>
      <c r="G20" s="68" t="s">
        <v>6</v>
      </c>
      <c r="H20" s="69"/>
      <c r="I20" s="45">
        <f>I19/12</f>
        <v>0</v>
      </c>
      <c r="J20" s="13" t="s">
        <v>4</v>
      </c>
    </row>
    <row r="21" spans="1:13" s="31" customFormat="1" ht="24" customHeight="1" thickBot="1" x14ac:dyDescent="0.5">
      <c r="A21" s="32" t="s">
        <v>49</v>
      </c>
      <c r="B21" s="33"/>
      <c r="C21" s="33"/>
      <c r="D21" s="43"/>
      <c r="E21" s="34"/>
      <c r="G21" s="134" t="s">
        <v>8</v>
      </c>
      <c r="H21" s="135"/>
      <c r="I21" s="10">
        <f>IF(I20/4.3/14.42&lt;1,0,_xlfn.CEILING.MATH(ROUND(I20/4.3/14.42,2)))</f>
        <v>0</v>
      </c>
      <c r="J21" s="9" t="s">
        <v>4</v>
      </c>
    </row>
    <row r="22" spans="1:13" s="31" customFormat="1" ht="24" customHeight="1" x14ac:dyDescent="0.45">
      <c r="A22" s="11"/>
      <c r="B22" s="33"/>
      <c r="C22" s="33"/>
      <c r="D22" s="33"/>
      <c r="E22" s="34"/>
    </row>
    <row r="23" spans="1:13" s="31" customFormat="1" ht="24" customHeight="1" thickBot="1" x14ac:dyDescent="0.5">
      <c r="A23" s="12" t="s">
        <v>37</v>
      </c>
      <c r="B23" s="33"/>
      <c r="C23" s="33"/>
      <c r="D23" s="33"/>
      <c r="E23" s="34"/>
      <c r="M23" s="70"/>
    </row>
    <row r="24" spans="1:13" s="31" customFormat="1" ht="24" customHeight="1" thickBot="1" x14ac:dyDescent="0.5">
      <c r="A24" s="32" t="s">
        <v>50</v>
      </c>
      <c r="B24" s="33"/>
      <c r="C24" s="33"/>
      <c r="D24" s="88"/>
      <c r="E24" s="34"/>
    </row>
    <row r="25" spans="1:13" s="31" customFormat="1" ht="24" customHeight="1" x14ac:dyDescent="0.45">
      <c r="A25" s="11"/>
      <c r="B25" s="33"/>
      <c r="C25" s="33"/>
      <c r="D25" s="33"/>
      <c r="E25" s="34"/>
    </row>
    <row r="26" spans="1:13" s="31" customFormat="1" ht="24" customHeight="1" thickBot="1" x14ac:dyDescent="0.5">
      <c r="A26" s="12" t="s">
        <v>18</v>
      </c>
      <c r="B26" s="33"/>
      <c r="C26" s="33"/>
      <c r="D26" s="33"/>
      <c r="E26" s="34"/>
    </row>
    <row r="27" spans="1:13" s="31" customFormat="1" ht="24" customHeight="1" thickBot="1" x14ac:dyDescent="0.5">
      <c r="A27" s="32" t="s">
        <v>19</v>
      </c>
      <c r="B27" s="33"/>
      <c r="C27" s="33"/>
      <c r="D27" s="43"/>
      <c r="E27" s="34"/>
    </row>
    <row r="28" spans="1:13" s="31" customFormat="1" ht="24" customHeight="1" x14ac:dyDescent="0.45">
      <c r="A28" s="71"/>
      <c r="B28" s="15"/>
      <c r="C28" s="15"/>
      <c r="D28" s="15"/>
      <c r="E28" s="16"/>
    </row>
  </sheetData>
  <sheetProtection algorithmName="SHA-512" hashValue="VZj5z5bpf+MWl0/KTj0x1pYanFkc1Ggs6r+xayGgW0yu47dbfBqv/7KvAElQefQwgCxU9FHjoPRzxppG3XEiWQ==" saltValue="Lc5hYKCK0KzdtGTtaD6pxg==" spinCount="100000" sheet="1" objects="1" scenarios="1"/>
  <mergeCells count="14">
    <mergeCell ref="B4:J4"/>
    <mergeCell ref="B5:J5"/>
    <mergeCell ref="A1:J1"/>
    <mergeCell ref="G7:J7"/>
    <mergeCell ref="G21:H21"/>
    <mergeCell ref="G12:J12"/>
    <mergeCell ref="G13:H13"/>
    <mergeCell ref="G14:H14"/>
    <mergeCell ref="G15:H15"/>
    <mergeCell ref="G17:J17"/>
    <mergeCell ref="G18:H18"/>
    <mergeCell ref="G19:H19"/>
    <mergeCell ref="G10:H10"/>
    <mergeCell ref="B3:J3"/>
  </mergeCells>
  <dataValidations count="13">
    <dataValidation allowBlank="1" showInputMessage="1" showErrorMessage="1" prompt="Percentage owned from Form K1 Line G times the sum of Form 1120S Line 22 and Compensation of Officers Line 7 and Countable Depreciation (above) " sqref="J19" xr:uid="{823B95E8-7A3A-444C-B88F-ED8BE732D9D5}"/>
    <dataValidation allowBlank="1" showInputMessage="1" showErrorMessage="1" prompt="Form 1120S Line 14 minus Form 4562 Line 12.  Zero if negative." sqref="J18" xr:uid="{53606783-040C-4696-AECB-E15E7EF5D935}"/>
    <dataValidation allowBlank="1" showInputMessage="1" showErrorMessage="1" prompt="50% of Annual Business Income (above)_x000a_" sqref="J13" xr:uid="{58006002-18BC-4461-BD38-72C075E2EA3C}"/>
    <dataValidation allowBlank="1" showInputMessage="1" showErrorMessage="1" prompt="Percentage owned from Form K1 Line G times Form 1120S Line 6" sqref="J8" xr:uid="{F3D378B9-8347-4E10-BEFB-C661DEA32420}"/>
    <dataValidation allowBlank="1" showInputMessage="1" showErrorMessage="1" promptTitle="Equivalent minimum wage hours" prompt="Monthly Income is divided by 4.3 to get weekly income.  Then weekly income is divided by minimum wage ($14.01) to get hours.  Hours are rounded up._x000a_" sqref="J10 J15 J21" xr:uid="{BA37A058-36AC-4C21-A91D-5ACE8A40708A}"/>
    <dataValidation allowBlank="1" showInputMessage="1" showErrorMessage="1" prompt="Annual Business Income (above) divided by 12" sqref="J9 J14 J20" xr:uid="{5AA8A655-715F-4F98-B9F0-855214524F34}"/>
    <dataValidation type="custom" allowBlank="1" showInputMessage="1" showErrorMessage="1" error="Enter S Corporation Income from Line 5 of the Schedule 1._x000a_" prompt="Enter S Corporation Income from Line 5 of the 1040 Schedule 1._x000a_" sqref="D15" xr:uid="{B9703EE4-F823-4A68-B577-3E11DA4BB98E}">
      <formula1>ISNUMBER(D15)</formula1>
    </dataValidation>
    <dataValidation type="custom" allowBlank="1" showInputMessage="1" showErrorMessage="1" error="Cannot be negative._x000a_Use zero for Loss." prompt="Enter Total Income from Line 6 Form 1120S_x000a_Use zero for Loss" sqref="D18" xr:uid="{A476C1B4-5756-43D5-8B87-1F098548F961}">
      <formula1>-AND(ISNUMBER(D18), D18&gt;=0)</formula1>
    </dataValidation>
    <dataValidation type="custom" allowBlank="1" showInputMessage="1" showErrorMessage="1" error="Enter Compensation of Officers from Line 7 of form 1120S._x000a_Cannot be negative." prompt="Enter Compensation of Officers from Line 7 of form 1120S._x000a_Cannot be negative." sqref="D19" xr:uid="{0BADF816-055D-404E-9B57-2D67D245BC52}">
      <formula1>AND(ISNUMBER(D19),D19&gt;=0)</formula1>
    </dataValidation>
    <dataValidation type="custom" allowBlank="1" showInputMessage="1" showErrorMessage="1" error="Enter Depreciation from Line 14 of Form 1120S.  Cannot be negative." prompt="Enter Depreciation from Line 14 of Form 1120S.  Cannot be negative." sqref="D20" xr:uid="{A30E4832-C86D-4F09-8FB4-183E2D13478F}">
      <formula1>D20&gt;=0</formula1>
    </dataValidation>
    <dataValidation type="custom" allowBlank="1" showInputMessage="1" showErrorMessage="1" error="Enter Ordinary Business Income from Line 22 of form 1120S.  Must not be less than zero.  Use zero for a Loss." prompt="Enter Ordinary Business Income from Line 22 of form 1120S.  Must not be less than zero.  Use zero for a Loss." sqref="D21" xr:uid="{E84B7F7D-1B3A-41AC-9E92-3EAD12018A6A}">
      <formula1>AND(ISNUMBER(D21),D21&gt;=0)</formula1>
    </dataValidation>
    <dataValidation type="custom" allowBlank="1" showInputMessage="1" showErrorMessage="1" error="Enter Percentage of the Business Owned. Must be greater than 0% and not more than 100%. Must include &quot;%&quot; sign." prompt="Enter Percentage of the Business Owned. Must be greater than 0% and not more than 100%." sqref="D24" xr:uid="{14AD06F1-278D-4138-9A47-CC2D6187D792}">
      <formula1>AND(D24&gt;0, D24&lt;=1)</formula1>
    </dataValidation>
    <dataValidation type="custom" allowBlank="1" showInputMessage="1" showErrorMessage="1" error="Enter Section 179 Expense from Line 12 of Form 4562 (Section 179).  Cannot be less than zero." prompt="Enter Section 179 Expense from Line 12 of Form 4562 (Section 179).  Cannot be less than zero." sqref="D27" xr:uid="{CCE268B5-6101-435F-8EEC-F4466A144133}">
      <formula1>AND(ISNUMBER(D27),D27&gt;=0)</formula1>
    </dataValidation>
  </dataValidations>
  <pageMargins left="0.7" right="0.7" top="0.75" bottom="0.75" header="0.3" footer="0.3"/>
  <pageSetup scale="6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AD7A2-3EF7-4ECA-A86C-16A81B0300B9}">
  <sheetPr>
    <pageSetUpPr fitToPage="1"/>
  </sheetPr>
  <dimension ref="A1:O32"/>
  <sheetViews>
    <sheetView showGridLines="0" tabSelected="1" zoomScale="70" zoomScaleNormal="70" workbookViewId="0">
      <selection activeCell="I24" sqref="I24"/>
    </sheetView>
  </sheetViews>
  <sheetFormatPr defaultColWidth="9.109375" defaultRowHeight="14.4" x14ac:dyDescent="0.3"/>
  <cols>
    <col min="1" max="1" width="34.109375" customWidth="1"/>
    <col min="2" max="2" width="15.109375" customWidth="1"/>
    <col min="3" max="3" width="32.5546875" customWidth="1"/>
    <col min="4" max="4" width="22.5546875" customWidth="1"/>
    <col min="5" max="5" width="3.109375" customWidth="1"/>
    <col min="6" max="6" width="4.44140625" customWidth="1"/>
    <col min="8" max="8" width="37.44140625" customWidth="1"/>
    <col min="9" max="9" width="24" customWidth="1"/>
    <col min="10" max="10" width="26.6640625" customWidth="1"/>
    <col min="11" max="11" width="8.88671875" customWidth="1"/>
    <col min="13" max="13" width="8.88671875" customWidth="1"/>
    <col min="15" max="15" width="10.109375" customWidth="1"/>
    <col min="17" max="17" width="2" customWidth="1"/>
    <col min="19" max="19" width="92.109375" customWidth="1"/>
  </cols>
  <sheetData>
    <row r="1" spans="1:15" ht="49.5" customHeight="1" x14ac:dyDescent="0.3">
      <c r="A1" s="131" t="s">
        <v>72</v>
      </c>
      <c r="B1" s="121"/>
      <c r="C1" s="121"/>
      <c r="D1" s="121"/>
      <c r="E1" s="121"/>
      <c r="F1" s="121"/>
      <c r="G1" s="121"/>
      <c r="H1" s="121"/>
      <c r="I1" s="121"/>
      <c r="J1" s="121"/>
      <c r="K1" s="1"/>
      <c r="L1" s="1"/>
      <c r="M1" s="1"/>
      <c r="N1" s="1"/>
      <c r="O1" s="1"/>
    </row>
    <row r="2" spans="1:15" ht="21" x14ac:dyDescent="0.4">
      <c r="A2" s="2"/>
      <c r="B2" s="2"/>
      <c r="C2" s="2"/>
      <c r="D2" s="2"/>
      <c r="E2" s="2"/>
      <c r="F2" s="2"/>
      <c r="G2" s="2"/>
      <c r="H2" s="2"/>
      <c r="I2" s="2"/>
      <c r="J2" s="2"/>
      <c r="K2" s="2"/>
      <c r="L2" s="2"/>
      <c r="M2" s="2"/>
      <c r="N2" s="2"/>
      <c r="O2" s="2"/>
    </row>
    <row r="3" spans="1:15" s="31" customFormat="1" ht="24" customHeight="1" x14ac:dyDescent="0.45">
      <c r="A3" s="140" t="s">
        <v>68</v>
      </c>
      <c r="B3" s="140"/>
      <c r="C3" s="140"/>
      <c r="D3" s="141"/>
      <c r="E3" s="141"/>
      <c r="F3" s="141"/>
      <c r="G3" s="141"/>
      <c r="H3" s="141"/>
      <c r="I3" s="141"/>
      <c r="J3" s="141"/>
    </row>
    <row r="4" spans="1:15" s="31" customFormat="1" ht="24" customHeight="1" x14ac:dyDescent="0.45">
      <c r="A4" s="140" t="s">
        <v>69</v>
      </c>
      <c r="B4" s="140"/>
      <c r="C4" s="140"/>
      <c r="D4" s="141"/>
      <c r="E4" s="141"/>
      <c r="F4" s="141"/>
      <c r="G4" s="141"/>
      <c r="H4" s="141"/>
      <c r="I4" s="141"/>
      <c r="J4" s="141"/>
    </row>
    <row r="5" spans="1:15" s="31" customFormat="1" ht="24" customHeight="1" x14ac:dyDescent="0.45">
      <c r="A5" s="140" t="s">
        <v>70</v>
      </c>
      <c r="B5" s="140"/>
      <c r="C5" s="140"/>
      <c r="D5" s="141"/>
      <c r="E5" s="141"/>
      <c r="F5" s="141"/>
      <c r="G5" s="141"/>
      <c r="H5" s="141"/>
      <c r="I5" s="141"/>
      <c r="J5" s="141"/>
    </row>
    <row r="6" spans="1:15" s="31" customFormat="1" ht="24" customHeight="1" x14ac:dyDescent="0.45">
      <c r="A6" s="31" t="s">
        <v>45</v>
      </c>
    </row>
    <row r="7" spans="1:15" s="31" customFormat="1" ht="24" customHeight="1" x14ac:dyDescent="0.45">
      <c r="A7" s="5" t="s">
        <v>51</v>
      </c>
      <c r="B7" s="6"/>
      <c r="C7" s="6"/>
      <c r="D7" s="6"/>
      <c r="E7" s="7"/>
      <c r="G7" s="114" t="s">
        <v>1</v>
      </c>
      <c r="H7" s="114"/>
      <c r="I7" s="114"/>
      <c r="J7" s="114"/>
    </row>
    <row r="8" spans="1:15" s="31" customFormat="1" ht="24" customHeight="1" x14ac:dyDescent="0.45">
      <c r="A8" s="32"/>
      <c r="B8" s="33"/>
      <c r="C8" s="33"/>
      <c r="D8" s="33"/>
      <c r="E8" s="34"/>
      <c r="G8" s="30" t="s">
        <v>3</v>
      </c>
      <c r="H8" s="30"/>
      <c r="I8" s="45">
        <f>D10</f>
        <v>0</v>
      </c>
      <c r="J8" s="9" t="s">
        <v>4</v>
      </c>
    </row>
    <row r="9" spans="1:15" s="31" customFormat="1" ht="23.25" customHeight="1" thickBot="1" x14ac:dyDescent="0.5">
      <c r="A9" s="8" t="s">
        <v>52</v>
      </c>
      <c r="B9" s="8"/>
      <c r="C9" s="8"/>
      <c r="D9" s="33"/>
      <c r="E9" s="34"/>
      <c r="G9" s="30" t="s">
        <v>6</v>
      </c>
      <c r="H9" s="30"/>
      <c r="I9" s="45">
        <f>I8/12</f>
        <v>0</v>
      </c>
      <c r="J9" s="9" t="s">
        <v>4</v>
      </c>
    </row>
    <row r="10" spans="1:15" s="31" customFormat="1" ht="21" customHeight="1" thickBot="1" x14ac:dyDescent="0.5">
      <c r="A10" s="8" t="s">
        <v>90</v>
      </c>
      <c r="B10" s="33"/>
      <c r="C10" s="72" t="s">
        <v>91</v>
      </c>
      <c r="D10" s="43"/>
      <c r="E10" s="34"/>
      <c r="G10" s="107" t="s">
        <v>8</v>
      </c>
      <c r="H10" s="107"/>
      <c r="I10" s="10">
        <f>IF(I9/4.3/14.42&lt;1,0,_xlfn.CEILING.MATH(ROUND(I9/4.3/14.42,2)))</f>
        <v>0</v>
      </c>
      <c r="J10" s="9" t="s">
        <v>4</v>
      </c>
    </row>
    <row r="11" spans="1:15" s="31" customFormat="1" ht="24" customHeight="1" x14ac:dyDescent="0.45">
      <c r="A11" s="8"/>
      <c r="B11" s="33"/>
      <c r="C11" s="33"/>
      <c r="D11" s="33"/>
      <c r="E11" s="34"/>
    </row>
    <row r="12" spans="1:15" s="31" customFormat="1" ht="24" customHeight="1" thickBot="1" x14ac:dyDescent="0.5">
      <c r="A12" s="8" t="s">
        <v>52</v>
      </c>
      <c r="B12" s="33"/>
      <c r="C12" s="33"/>
      <c r="D12" s="33"/>
      <c r="E12" s="34"/>
      <c r="G12" s="113" t="s">
        <v>10</v>
      </c>
      <c r="H12" s="113"/>
      <c r="I12" s="113"/>
      <c r="J12" s="113"/>
    </row>
    <row r="13" spans="1:15" s="31" customFormat="1" ht="23.25" customHeight="1" thickBot="1" x14ac:dyDescent="0.5">
      <c r="A13" s="8" t="s">
        <v>92</v>
      </c>
      <c r="B13" s="33"/>
      <c r="C13" s="72" t="s">
        <v>93</v>
      </c>
      <c r="D13" s="43"/>
      <c r="E13" s="34"/>
      <c r="G13" s="107" t="s">
        <v>3</v>
      </c>
      <c r="H13" s="107"/>
      <c r="I13" s="45">
        <f>I8/2</f>
        <v>0</v>
      </c>
      <c r="J13" s="9" t="s">
        <v>4</v>
      </c>
    </row>
    <row r="14" spans="1:15" s="31" customFormat="1" ht="24" customHeight="1" x14ac:dyDescent="0.45">
      <c r="A14" s="12"/>
      <c r="B14" s="33"/>
      <c r="C14" s="33"/>
      <c r="D14" s="33"/>
      <c r="E14" s="34"/>
      <c r="G14" s="107" t="s">
        <v>6</v>
      </c>
      <c r="H14" s="107"/>
      <c r="I14" s="45">
        <f>I13/12</f>
        <v>0</v>
      </c>
      <c r="J14" s="9" t="s">
        <v>4</v>
      </c>
    </row>
    <row r="15" spans="1:15" s="31" customFormat="1" ht="24" customHeight="1" x14ac:dyDescent="0.45">
      <c r="A15" s="8"/>
      <c r="B15" s="33"/>
      <c r="C15" s="33"/>
      <c r="D15" s="33"/>
      <c r="E15" s="34"/>
      <c r="G15" s="107" t="s">
        <v>8</v>
      </c>
      <c r="H15" s="107"/>
      <c r="I15" s="10">
        <f>IF(I14/4.3/14.42&lt;1,0,_xlfn.CEILING.MATH(ROUND(I14/4.3/14.42,2)))</f>
        <v>0</v>
      </c>
      <c r="J15" s="9" t="s">
        <v>4</v>
      </c>
    </row>
    <row r="16" spans="1:15" s="31" customFormat="1" ht="24" customHeight="1" thickBot="1" x14ac:dyDescent="0.5">
      <c r="A16" s="128" t="s">
        <v>52</v>
      </c>
      <c r="B16" s="129"/>
      <c r="C16" s="129"/>
      <c r="D16" s="73"/>
      <c r="E16" s="74"/>
      <c r="F16" s="75"/>
      <c r="G16" s="75"/>
      <c r="H16" s="75"/>
      <c r="I16" s="75"/>
      <c r="J16" s="75"/>
    </row>
    <row r="17" spans="1:10" s="31" customFormat="1" ht="24" customHeight="1" thickBot="1" x14ac:dyDescent="0.5">
      <c r="A17" s="137" t="s">
        <v>95</v>
      </c>
      <c r="B17" s="138"/>
      <c r="C17" s="76" t="s">
        <v>94</v>
      </c>
      <c r="D17" s="50"/>
      <c r="E17" s="74"/>
      <c r="F17" s="75"/>
      <c r="G17" s="142" t="s">
        <v>14</v>
      </c>
      <c r="H17" s="143"/>
      <c r="I17" s="143"/>
      <c r="J17" s="144"/>
    </row>
    <row r="18" spans="1:10" s="31" customFormat="1" ht="24" customHeight="1" x14ac:dyDescent="0.45">
      <c r="A18" s="77"/>
      <c r="B18" s="73"/>
      <c r="C18" s="73"/>
      <c r="D18" s="78"/>
      <c r="E18" s="74"/>
      <c r="F18" s="75"/>
      <c r="G18" s="139" t="s">
        <v>16</v>
      </c>
      <c r="H18" s="139"/>
      <c r="I18" s="51">
        <f>D20</f>
        <v>0</v>
      </c>
      <c r="J18" s="27" t="s">
        <v>4</v>
      </c>
    </row>
    <row r="19" spans="1:10" s="31" customFormat="1" ht="24" customHeight="1" thickBot="1" x14ac:dyDescent="0.5">
      <c r="A19" s="128" t="s">
        <v>52</v>
      </c>
      <c r="B19" s="129"/>
      <c r="C19" s="129"/>
      <c r="D19" s="73"/>
      <c r="E19" s="74"/>
      <c r="F19" s="75"/>
      <c r="G19" s="139" t="s">
        <v>53</v>
      </c>
      <c r="H19" s="139"/>
      <c r="I19" s="51">
        <f>D23</f>
        <v>0</v>
      </c>
      <c r="J19" s="27" t="s">
        <v>4</v>
      </c>
    </row>
    <row r="20" spans="1:10" s="31" customFormat="1" ht="24" customHeight="1" thickBot="1" x14ac:dyDescent="0.5">
      <c r="A20" s="128" t="s">
        <v>96</v>
      </c>
      <c r="B20" s="129"/>
      <c r="C20" s="76" t="s">
        <v>97</v>
      </c>
      <c r="D20" s="50"/>
      <c r="E20" s="74"/>
      <c r="F20" s="75"/>
      <c r="G20" s="139" t="s">
        <v>102</v>
      </c>
      <c r="H20" s="139"/>
      <c r="I20" s="51">
        <f>(I18+I19)</f>
        <v>0</v>
      </c>
      <c r="J20" s="27" t="s">
        <v>4</v>
      </c>
    </row>
    <row r="21" spans="1:10" s="31" customFormat="1" ht="24" customHeight="1" x14ac:dyDescent="0.45">
      <c r="A21" s="53"/>
      <c r="B21" s="73"/>
      <c r="C21" s="73"/>
      <c r="D21" s="73"/>
      <c r="E21" s="74"/>
      <c r="F21" s="75"/>
      <c r="G21" s="139" t="s">
        <v>54</v>
      </c>
      <c r="H21" s="139"/>
      <c r="I21" s="51">
        <f>I20/12</f>
        <v>0</v>
      </c>
      <c r="J21" s="27" t="s">
        <v>4</v>
      </c>
    </row>
    <row r="22" spans="1:10" ht="24" thickBot="1" x14ac:dyDescent="0.5">
      <c r="A22" s="128" t="s">
        <v>52</v>
      </c>
      <c r="B22" s="129"/>
      <c r="C22" s="129"/>
      <c r="D22" s="54"/>
      <c r="E22" s="55"/>
      <c r="F22" s="79"/>
      <c r="G22" s="139" t="s">
        <v>8</v>
      </c>
      <c r="H22" s="139"/>
      <c r="I22" s="28">
        <f>IF(I21/4.3/14.42&lt;1,0,_xlfn.CEILING.MATH(ROUND(I21/4.3/14.42,2)))</f>
        <v>0</v>
      </c>
      <c r="J22" s="29" t="s">
        <v>4</v>
      </c>
    </row>
    <row r="23" spans="1:10" ht="24.6" customHeight="1" thickBot="1" x14ac:dyDescent="0.5">
      <c r="A23" s="128" t="s">
        <v>98</v>
      </c>
      <c r="B23" s="129"/>
      <c r="C23" s="76" t="s">
        <v>99</v>
      </c>
      <c r="D23" s="50"/>
      <c r="E23" s="55"/>
    </row>
    <row r="24" spans="1:10" ht="23.4" x14ac:dyDescent="0.45">
      <c r="A24" s="53"/>
      <c r="B24" s="54"/>
      <c r="C24" s="54"/>
      <c r="D24" s="54"/>
      <c r="E24" s="55"/>
    </row>
    <row r="25" spans="1:10" ht="23.4" x14ac:dyDescent="0.45">
      <c r="A25" s="80"/>
      <c r="B25" s="81"/>
      <c r="C25" s="81"/>
      <c r="D25" s="81"/>
      <c r="E25" s="82"/>
      <c r="F25" s="75"/>
    </row>
    <row r="26" spans="1:10" x14ac:dyDescent="0.3">
      <c r="A26" s="79"/>
      <c r="B26" s="79"/>
      <c r="C26" s="79"/>
      <c r="D26" s="79"/>
      <c r="E26" s="79"/>
      <c r="F26" s="79"/>
    </row>
    <row r="27" spans="1:10" ht="15.6" x14ac:dyDescent="0.3">
      <c r="A27" s="83" t="s">
        <v>71</v>
      </c>
      <c r="B27" s="136" t="s">
        <v>63</v>
      </c>
      <c r="C27" s="136"/>
      <c r="D27" s="136"/>
      <c r="E27" s="136"/>
      <c r="F27" s="136"/>
      <c r="G27" s="136"/>
      <c r="H27" s="136"/>
      <c r="I27" s="136"/>
      <c r="J27" s="136"/>
    </row>
    <row r="28" spans="1:10" ht="15.75" customHeight="1" x14ac:dyDescent="0.3">
      <c r="A28" s="84"/>
      <c r="B28" s="57" t="s">
        <v>64</v>
      </c>
      <c r="C28" s="93" t="s">
        <v>65</v>
      </c>
      <c r="D28" s="93"/>
      <c r="E28" s="93"/>
      <c r="F28" s="93"/>
      <c r="G28" s="93"/>
      <c r="H28" s="93"/>
      <c r="I28" s="93"/>
      <c r="J28" s="93"/>
    </row>
    <row r="29" spans="1:10" ht="15.75" customHeight="1" x14ac:dyDescent="0.3">
      <c r="A29" s="84"/>
      <c r="B29" s="57" t="s">
        <v>64</v>
      </c>
      <c r="C29" s="93" t="s">
        <v>66</v>
      </c>
      <c r="D29" s="93"/>
      <c r="E29" s="93"/>
      <c r="F29" s="93"/>
      <c r="G29" s="93"/>
      <c r="H29" s="93"/>
      <c r="I29" s="93"/>
      <c r="J29" s="93"/>
    </row>
    <row r="30" spans="1:10" ht="15.75" customHeight="1" x14ac:dyDescent="0.3">
      <c r="A30" s="84"/>
      <c r="B30" s="57" t="s">
        <v>64</v>
      </c>
      <c r="C30" s="93" t="s">
        <v>67</v>
      </c>
      <c r="D30" s="93"/>
      <c r="E30" s="93"/>
      <c r="F30" s="93"/>
      <c r="G30" s="93"/>
      <c r="H30" s="93"/>
      <c r="I30" s="93"/>
      <c r="J30" s="93"/>
    </row>
    <row r="31" spans="1:10" ht="15.6" x14ac:dyDescent="0.3">
      <c r="B31" s="35"/>
      <c r="C31" s="58"/>
      <c r="D31" s="58"/>
      <c r="E31" s="58"/>
      <c r="F31" s="58"/>
      <c r="G31" s="58"/>
      <c r="H31" s="58"/>
      <c r="I31" s="58"/>
      <c r="J31" s="58"/>
    </row>
    <row r="32" spans="1:10" ht="15.6" x14ac:dyDescent="0.3">
      <c r="B32" s="35"/>
      <c r="C32" s="58"/>
      <c r="D32" s="58"/>
      <c r="E32" s="58"/>
      <c r="F32" s="58"/>
      <c r="G32" s="58"/>
      <c r="H32" s="58"/>
      <c r="I32" s="58"/>
      <c r="J32" s="58"/>
    </row>
  </sheetData>
  <sheetProtection algorithmName="SHA-512" hashValue="/t+trdsto2gAHVQUbU0UPnEBsdcFs3Fny/nRdiMBz/0+gRNXAnBtcGp2J1qJ1q2HoBcl4kFp7DdAV+3G2Kyx6w==" saltValue="BSKTr9g8E1XiQkfCdh4SoQ==" spinCount="100000" sheet="1" objects="1" scenarios="1"/>
  <dataConsolidate/>
  <mergeCells count="29">
    <mergeCell ref="A1:J1"/>
    <mergeCell ref="G7:J7"/>
    <mergeCell ref="G10:H10"/>
    <mergeCell ref="A3:C3"/>
    <mergeCell ref="G19:H19"/>
    <mergeCell ref="A4:C4"/>
    <mergeCell ref="A5:C5"/>
    <mergeCell ref="A16:C16"/>
    <mergeCell ref="G12:J12"/>
    <mergeCell ref="G13:H13"/>
    <mergeCell ref="G14:H14"/>
    <mergeCell ref="D3:J3"/>
    <mergeCell ref="D4:J4"/>
    <mergeCell ref="D5:J5"/>
    <mergeCell ref="G15:H15"/>
    <mergeCell ref="G17:J17"/>
    <mergeCell ref="C30:J30"/>
    <mergeCell ref="B27:J27"/>
    <mergeCell ref="A17:B17"/>
    <mergeCell ref="A20:B20"/>
    <mergeCell ref="A23:B23"/>
    <mergeCell ref="C28:J28"/>
    <mergeCell ref="C29:J29"/>
    <mergeCell ref="G18:H18"/>
    <mergeCell ref="G22:H22"/>
    <mergeCell ref="A19:C19"/>
    <mergeCell ref="A22:C22"/>
    <mergeCell ref="G20:H20"/>
    <mergeCell ref="G21:H21"/>
  </mergeCells>
  <dataValidations xWindow="1003" yWindow="293" count="14">
    <dataValidation type="custom" allowBlank="1" showInputMessage="1" showErrorMessage="1" error="Enter Countable Depreciation &quot;D:&quot; from Statement of Self-Employment.  Cannot be negative." prompt="Enter Countable Depreciation &quot;D:&quot; from Statement of Self-Employment.  Cannot be negative." sqref="D20" xr:uid="{FC63CC43-C6DB-4193-8D22-98E8E02E9686}">
      <formula1>D20&gt;=0</formula1>
    </dataValidation>
    <dataValidation type="custom" allowBlank="1" showInputMessage="1" showErrorMessage="1" error="Enter C: Annual Section 179 Expense from Statement of Self-Employment." prompt="Enter C: Annual Section 179 Expense from Statement of Self-Employment." sqref="D17" xr:uid="{E28D891D-1F75-4293-89E4-98A9239E642B}">
      <formula1>AND(ISNUMBER(D17), D17&gt;=0)</formula1>
    </dataValidation>
    <dataValidation allowBlank="1" showInputMessage="1" showErrorMessage="1" prompt="Annual Business Income (above) divided by 12" sqref="J14" xr:uid="{570603B7-9AE6-49BF-9AFF-8410E6D1C5C3}"/>
    <dataValidation allowBlank="1" showInputMessage="1" showErrorMessage="1" promptTitle="Equivalent minimum wage hours" prompt="Monthly Income is divided by 4.3 to get weekly income.  Then weekly income is divided by minimum wage ($14.01) to get hours.  Hours are rounded up._x000a_" sqref="J10 J15 J22" xr:uid="{31A9774D-4B25-439E-A03F-3F41FDC76AB8}"/>
    <dataValidation allowBlank="1" showInputMessage="1" showErrorMessage="1" prompt="Annual Gross Income &quot;A→&quot;" sqref="J8" xr:uid="{BE25DB39-A526-4A87-99C2-3142EC0991A3}"/>
    <dataValidation allowBlank="1" showInputMessage="1" showErrorMessage="1" prompt="50% of Annual Business Income (above)_x000a_" sqref="J13" xr:uid="{2836B47D-FDEA-4012-8FCB-2F1BD283080B}"/>
    <dataValidation allowBlank="1" showInputMessage="1" showErrorMessage="1" prompt="Countable Depreciation &quot;D→&quot;" sqref="J18" xr:uid="{B4FF79A3-4DD4-4B21-9F73-A389DFB23315}"/>
    <dataValidation allowBlank="1" showInputMessage="1" showErrorMessage="1" error="Annual Net Income &quot;F:&quot;" prompt="Annual Net Income &quot;F→&quot;" sqref="J19" xr:uid="{115E546D-41E8-44B4-889F-3DD4E30B2040}"/>
    <dataValidation type="custom" allowBlank="1" showInputMessage="1" showErrorMessage="1" error="Enter A: Total Annual Income from Statement of Self-Employment." prompt="Enter A: Total Annual Income from Statement of Self-Employment." sqref="D10" xr:uid="{B06C7913-9190-4740-9912-88859E7CC618}">
      <formula1>AND(ISNUMBER(D10), D10&gt;=0)</formula1>
    </dataValidation>
    <dataValidation type="custom" allowBlank="1" showInputMessage="1" showErrorMessage="1" error="Enter B: Annual Depreciation from Statement of Self-Employment." prompt="Enter B: Annual Depreciation from Statement of Self-Employment." sqref="D13" xr:uid="{E7E2D757-D300-445A-B7E7-4B31CFA3E062}">
      <formula1>AND(ISNUMBER(D13), D13&gt;=0)</formula1>
    </dataValidation>
    <dataValidation allowBlank="1" showInputMessage="1" showErrorMessage="1" prompt="Annual Gross Income (above) divided by 12" sqref="J9" xr:uid="{ECF0EB73-3BD0-4833-B425-DC39FD000037}"/>
    <dataValidation type="custom" allowBlank="1" showInputMessage="1" showErrorMessage="1" error="Enter Annual Net Income &quot;F:&quot;.  Cannot be negative." prompt="Enter Annual Net Income &quot;F:&quot;.  Cannot be negative." sqref="D23" xr:uid="{CFFA8901-9DF3-4528-B63E-72D5E60FC5B3}">
      <formula1>D23&gt;=0</formula1>
    </dataValidation>
    <dataValidation allowBlank="1" showInputMessage="1" showErrorMessage="1" error="Annual Net Income &quot;F:&quot; plus Countable Depreciation &quot;D:&quot;" prompt="Annual Net Income &quot;F→&quot; + Countable Depreciation &quot;D→&quot;" sqref="J20" xr:uid="{26DF0AA7-4701-4212-AB00-4DD59C42925E}"/>
    <dataValidation allowBlank="1" showInputMessage="1" showErrorMessage="1" error="Total Net plus Countable Depreciation  (above) divided by 12" prompt="Total Net plus Countable Depreciation  (above) divided by 12" sqref="J21" xr:uid="{F3FB9F25-20FC-4B89-A2E6-D57762A12AEB}"/>
  </dataValidations>
  <pageMargins left="0.7" right="0.7" top="0.75" bottom="0.75" header="0.3" footer="0.3"/>
  <pageSetup scale="5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391FB3412891594991D7A7725971E2F2" ma:contentTypeVersion="6" ma:contentTypeDescription="Create a new document." ma:contentTypeScope="" ma:versionID="a5b97c63d534a7d98345506a87682499">
  <xsd:schema xmlns:xsd="http://www.w3.org/2001/XMLSchema" xmlns:xs="http://www.w3.org/2001/XMLSchema" xmlns:p="http://schemas.microsoft.com/office/2006/metadata/properties" xmlns:ns2="2e0efd99-7133-498d-a7c4-1c8ea288d234" xmlns:ns3="bb64db4b-9ad7-4be1-8cab-25ef67f4eb67" targetNamespace="http://schemas.microsoft.com/office/2006/metadata/properties" ma:root="true" ma:fieldsID="8d49558967e0a5f665b373a2191647ca" ns2:_="" ns3:_="">
    <xsd:import namespace="2e0efd99-7133-498d-a7c4-1c8ea288d234"/>
    <xsd:import namespace="bb64db4b-9ad7-4be1-8cab-25ef67f4eb67"/>
    <xsd:element name="properties">
      <xsd:complexType>
        <xsd:sequence>
          <xsd:element name="documentManagement">
            <xsd:complexType>
              <xsd:all>
                <xsd:element ref="ns2:Effective_x0020_Date" minOccurs="0"/>
                <xsd:element ref="ns2:Number" minOccurs="0"/>
                <xsd:element ref="ns2:Division_x002f_Office" minOccurs="0"/>
                <xsd:element ref="ns2:Program_x002f_Service" minOccurs="0"/>
                <xsd:element ref="ns3:SharedWithUsers" minOccurs="0"/>
                <xsd:element ref="ns3:_dlc_DocId" minOccurs="0"/>
                <xsd:element ref="ns3:_dlc_DocIdUrl" minOccurs="0"/>
                <xsd:element ref="ns3:_dlc_DocIdPersistId" minOccurs="0"/>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d99-7133-498d-a7c4-1c8ea288d234" elementFormDefault="qualified">
    <xsd:import namespace="http://schemas.microsoft.com/office/2006/documentManagement/types"/>
    <xsd:import namespace="http://schemas.microsoft.com/office/infopath/2007/PartnerControls"/>
    <xsd:element name="Effective_x0020_Date" ma:index="8" nillable="true" ma:displayName="Effective Date" ma:format="DateOnly" ma:internalName="Effective_x0020_Date">
      <xsd:simpleType>
        <xsd:restriction base="dms:DateTime"/>
      </xsd:simpleType>
    </xsd:element>
    <xsd:element name="Number" ma:index="9" nillable="true" ma:displayName="Number" ma:internalName="Number">
      <xsd:simpleType>
        <xsd:restriction base="dms:Text">
          <xsd:maxLength value="255"/>
        </xsd:restriction>
      </xsd:simpleType>
    </xsd:element>
    <xsd:element name="Division_x002f_Office" ma:index="10" nillable="true" ma:displayName="Division/Office" ma:internalName="Division_x002f_Office">
      <xsd:simpleType>
        <xsd:restriction base="dms:Choice">
          <xsd:enumeration value="CDD"/>
          <xsd:enumeration value="DCF"/>
          <xsd:enumeration value="DDS"/>
          <xsd:enumeration value="ESD"/>
          <xsd:enumeration value="FSD"/>
          <xsd:enumeration value="OCS"/>
          <xsd:enumeration value="OEO"/>
        </xsd:restriction>
      </xsd:simpleType>
    </xsd:element>
    <xsd:element name="Program_x002f_Service" ma:index="11" nillable="true" ma:displayName="Program/Service" ma:format="Dropdown" ma:internalName="Program_x002f_Service">
      <xsd:simpleType>
        <xsd:restriction base="dms:Choice">
          <xsd:enumeration value="All Programs"/>
          <xsd:enumeration value="3SquaresVT"/>
          <xsd:enumeration value="3SquaresVT - SNAP"/>
          <xsd:enumeration value="Adolescents &amp; Justice-Involved Youth"/>
          <xsd:enumeration value="Child Care Financial Assistance"/>
          <xsd:enumeration value="Child Care Licensing"/>
          <xsd:enumeration value="Child Safety"/>
          <xsd:enumeration value="Child Support Services"/>
          <xsd:enumeration value="Children's Integrated Services"/>
          <xsd:enumeration value="Crisis Fuel Assistance"/>
          <xsd:enumeration value="Emergency Assistance"/>
          <xsd:enumeration value="Emergency Heating System"/>
          <xsd:enumeration value="Emergency Housing"/>
          <xsd:enumeration value="Energy Assistance"/>
          <xsd:enumeration value="Essential Person"/>
          <xsd:enumeration value="Family Supportive Housing"/>
          <xsd:enumeration value="Farm To Family"/>
          <xsd:enumeration value="Fuel Assistance"/>
          <xsd:enumeration value="General Assistance"/>
          <xsd:enumeration value="HOP"/>
          <xsd:enumeration value="ICAN"/>
          <xsd:enumeration value="Micro Business Development"/>
          <xsd:enumeration value="Permanency"/>
          <xsd:enumeration value="Permanent Supportive Housing Assistance (PSHA)"/>
          <xsd:enumeration value="Placement &amp; Licensing"/>
          <xsd:enumeration value="Post-Secondary Education"/>
          <xsd:enumeration value="Reach Up"/>
          <xsd:enumeration value="Reach Up Child Only"/>
          <xsd:enumeration value="STARS"/>
          <xsd:enumeration value="Summer EBT"/>
          <xsd:enumeration value="VSNIP"/>
          <xsd:enumeration value="Water Assistance"/>
          <xsd:enumeration value="Weatherization Assistance"/>
          <xsd:enumeration value="Well-Being"/>
        </xsd:restriction>
      </xsd:simpleType>
    </xsd:element>
    <xsd:element name="Category" ma:index="16" nillable="true" ma:displayName="Chapter" ma:description="For DCF and CDD related policies, procedures, and guidance documents." ma:internalName="Category">
      <xsd:simpleType>
        <xsd:restriction base="dms:Choice">
          <xsd:enumeration value="1.0 Operations"/>
          <xsd:enumeration value="2.0 Information Management"/>
          <xsd:enumeration value="3.0 Personnel"/>
          <xsd:enumeration value="4.0 Services"/>
          <xsd:enumeration value="CDD.0100 – Internal Processes"/>
          <xsd:enumeration value="CDD.1000 – Child Care Financial Assistance Program"/>
          <xsd:enumeration value="CDD.2000 – Operations"/>
          <xsd:enumeration value="CDD.4000 - Licensing"/>
          <xsd:enumeration value="CDD.6000 – Child Care Quality and Capacity"/>
          <xsd:enumeration value="CDD.7000 – Children’s Integrated Services"/>
          <xsd:enumeration value="CDD.8000 – Statewide Systems"/>
        </xsd:restriction>
      </xsd:simpleType>
    </xsd:element>
  </xsd:schema>
  <xsd:schema xmlns:xsd="http://www.w3.org/2001/XMLSchema" xmlns:xs="http://www.w3.org/2001/XMLSchema" xmlns:dms="http://schemas.microsoft.com/office/2006/documentManagement/types" xmlns:pc="http://schemas.microsoft.com/office/infopath/2007/PartnerControls" targetNamespace="bb64db4b-9ad7-4be1-8cab-25ef67f4eb6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umber xmlns="2e0efd99-7133-498d-a7c4-1c8ea288d234" xsi:nil="true"/>
    <Effective_x0020_Date xmlns="2e0efd99-7133-498d-a7c4-1c8ea288d234">2025-08-21T04:00:00+00:00</Effective_x0020_Date>
    <Division_x002f_Office xmlns="2e0efd99-7133-498d-a7c4-1c8ea288d234">CDD</Division_x002f_Office>
    <Category xmlns="2e0efd99-7133-498d-a7c4-1c8ea288d234">CDD.1000 – Child Care Financial Assistance Program</Category>
    <Program_x002f_Service xmlns="2e0efd99-7133-498d-a7c4-1c8ea288d234">Child Care Financial Assistance</Program_x002f_Service>
    <_dlc_DocId xmlns="bb64db4b-9ad7-4be1-8cab-25ef67f4eb67">6VCXAWJUMTXT-1245847308-756</_dlc_DocId>
    <_dlc_DocIdUrl xmlns="bb64db4b-9ad7-4be1-8cab-25ef67f4eb67">
      <Url>https://outside.vermont.gov/dept/DCF/_layouts/15/DocIdRedir.aspx?ID=6VCXAWJUMTXT-1245847308-756</Url>
      <Description>6VCXAWJUMTXT-1245847308-756</Description>
    </_dlc_DocIdUrl>
  </documentManagement>
</p:properties>
</file>

<file path=customXml/itemProps1.xml><?xml version="1.0" encoding="utf-8"?>
<ds:datastoreItem xmlns:ds="http://schemas.openxmlformats.org/officeDocument/2006/customXml" ds:itemID="{16B4F32E-D9D8-4BD7-8602-BAC245219509}">
  <ds:schemaRefs>
    <ds:schemaRef ds:uri="http://schemas.microsoft.com/sharepoint/events"/>
  </ds:schemaRefs>
</ds:datastoreItem>
</file>

<file path=customXml/itemProps2.xml><?xml version="1.0" encoding="utf-8"?>
<ds:datastoreItem xmlns:ds="http://schemas.openxmlformats.org/officeDocument/2006/customXml" ds:itemID="{49BB4DF8-7731-4363-A593-EF33B441DC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d99-7133-498d-a7c4-1c8ea288d234"/>
    <ds:schemaRef ds:uri="bb64db4b-9ad7-4be1-8cab-25ef67f4eb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2B29D2-3167-418F-B608-0A1C37E73009}">
  <ds:schemaRefs>
    <ds:schemaRef ds:uri="http://schemas.microsoft.com/sharepoint/v3/contenttype/forms"/>
  </ds:schemaRefs>
</ds:datastoreItem>
</file>

<file path=customXml/itemProps4.xml><?xml version="1.0" encoding="utf-8"?>
<ds:datastoreItem xmlns:ds="http://schemas.openxmlformats.org/officeDocument/2006/customXml" ds:itemID="{20FB77AC-D682-45F6-8795-6A3C453DCA2D}">
  <ds:schemaRefs>
    <ds:schemaRef ds:uri="0c57130f-b89c-4b40-b25e-90b2a11eef03"/>
    <ds:schemaRef ds:uri="http://purl.org/dc/elements/1.1/"/>
    <ds:schemaRef ds:uri="http://schemas.microsoft.com/office/2006/metadata/properties"/>
    <ds:schemaRef ds:uri="e18105a6-8175-4158-8a5f-a113ad317fc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 ds:uri="2e0efd99-7133-498d-a7c4-1c8ea288d234"/>
    <ds:schemaRef ds:uri="bb64db4b-9ad7-4be1-8cab-25ef67f4eb67"/>
  </ds:schemaRefs>
</ds:datastoreItem>
</file>

<file path=docMetadata/LabelInfo.xml><?xml version="1.0" encoding="utf-8"?>
<clbl:labelList xmlns:clbl="http://schemas.microsoft.com/office/2020/mipLabelMetadata">
  <clbl:label id="{20b4933b-baad-433c-9c02-70edcc7559c6}" enabled="0" method="" siteId="{20b4933b-baad-433c-9c02-70edcc7559c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Schedule C</vt:lpstr>
      <vt:lpstr>Schedule F</vt:lpstr>
      <vt:lpstr>1065 Partnership</vt:lpstr>
      <vt:lpstr>1120 S Corp</vt:lpstr>
      <vt:lpstr>Statement of Self-Employment</vt:lpstr>
      <vt:lpstr>'1065 Partnership'!Print_Area</vt:lpstr>
      <vt:lpstr>'Schedule C'!Print_Area</vt:lpstr>
      <vt:lpstr>'Schedule F'!Print_Area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CCFAP Self-Employment Calculator</dc:title>
  <dc:subject/>
  <dc:creator>Beth.Tofel-Grehl@vermont.gov</dc:creator>
  <cp:keywords/>
  <dc:description/>
  <cp:lastModifiedBy>Bruder, Kimberly</cp:lastModifiedBy>
  <cp:revision/>
  <cp:lastPrinted>2025-08-11T13:20:09Z</cp:lastPrinted>
  <dcterms:created xsi:type="dcterms:W3CDTF">2025-04-01T16:03:08Z</dcterms:created>
  <dcterms:modified xsi:type="dcterms:W3CDTF">2026-01-02T19:34:26Z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0x010100391FB3412891594991D7A7725971E2F2</vt:lpwstr>
  </property>
  <property fmtid="{D5CDD505-2E9C-101B-9397-08002B2CF9AE}" pid="3" name="_dlc_DocIdItemGuid">
    <vt:lpwstr>a432414d-2d05-4c3f-b593-c409719ae9f3</vt:lpwstr>
  </property>
</Properties>
</file>